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20" windowHeight="8130" activeTab="0"/>
  </bookViews>
  <sheets>
    <sheet name="kosztorys_ofertowy" sheetId="1" r:id="rId1"/>
  </sheets>
  <definedNames/>
  <calcPr fullCalcOnLoad="1"/>
</workbook>
</file>

<file path=xl/sharedStrings.xml><?xml version="1.0" encoding="utf-8"?>
<sst xmlns="http://schemas.openxmlformats.org/spreadsheetml/2006/main" count="555" uniqueCount="306">
  <si>
    <t>L.p.</t>
  </si>
  <si>
    <t>Opis</t>
  </si>
  <si>
    <t>Ilość</t>
  </si>
  <si>
    <t>m</t>
  </si>
  <si>
    <t>szt</t>
  </si>
  <si>
    <t>m3</t>
  </si>
  <si>
    <t>szt.</t>
  </si>
  <si>
    <t>kpl</t>
  </si>
  <si>
    <t>m2</t>
  </si>
  <si>
    <t>mb</t>
  </si>
  <si>
    <t>Jedn. Miary</t>
  </si>
  <si>
    <t>Numer specyfikacji</t>
  </si>
  <si>
    <r>
      <t xml:space="preserve">Cena za jednostkę </t>
    </r>
    <r>
      <rPr>
        <sz val="9"/>
        <color indexed="8"/>
        <rFont val="Czcionka tekstu podstawowego"/>
        <family val="0"/>
      </rPr>
      <t>[</t>
    </r>
    <r>
      <rPr>
        <sz val="9"/>
        <color indexed="8"/>
        <rFont val="Arial"/>
        <family val="2"/>
      </rPr>
      <t>zł</t>
    </r>
    <r>
      <rPr>
        <sz val="9"/>
        <color indexed="8"/>
        <rFont val="Czcionka tekstu podstawowego"/>
        <family val="0"/>
      </rPr>
      <t>]</t>
    </r>
  </si>
  <si>
    <r>
      <t xml:space="preserve">Cena ogółem </t>
    </r>
    <r>
      <rPr>
        <sz val="9"/>
        <color indexed="8"/>
        <rFont val="Czcionka tekstu podstawowego"/>
        <family val="0"/>
      </rPr>
      <t>[</t>
    </r>
    <r>
      <rPr>
        <sz val="9"/>
        <color indexed="8"/>
        <rFont val="Arial"/>
        <family val="2"/>
      </rPr>
      <t>zł</t>
    </r>
    <r>
      <rPr>
        <sz val="9"/>
        <color indexed="8"/>
        <rFont val="Czcionka tekstu podstawowego"/>
        <family val="0"/>
      </rPr>
      <t>]</t>
    </r>
    <r>
      <rPr>
        <sz val="9"/>
        <color indexed="8"/>
        <rFont val="Arial"/>
        <family val="2"/>
      </rPr>
      <t xml:space="preserve"> (5 x 6)</t>
    </r>
  </si>
  <si>
    <t>1d.1</t>
  </si>
  <si>
    <t>4d.1</t>
  </si>
  <si>
    <t>4d.2</t>
  </si>
  <si>
    <t>4d.3</t>
  </si>
  <si>
    <t>4d.5</t>
  </si>
  <si>
    <t>1d.2</t>
  </si>
  <si>
    <t>1d.3</t>
  </si>
  <si>
    <t>1d.4</t>
  </si>
  <si>
    <t>1d.5</t>
  </si>
  <si>
    <t>1d.6</t>
  </si>
  <si>
    <t>1d.9</t>
  </si>
  <si>
    <t>1d.10</t>
  </si>
  <si>
    <t>4d.6</t>
  </si>
  <si>
    <t>SST-001</t>
  </si>
  <si>
    <t>4d.7</t>
  </si>
  <si>
    <t>4d.9</t>
  </si>
  <si>
    <t>4d.8</t>
  </si>
  <si>
    <t>4d.10</t>
  </si>
  <si>
    <t>4d.11</t>
  </si>
  <si>
    <t>4d.12</t>
  </si>
  <si>
    <t>6d.1</t>
  </si>
  <si>
    <t>6d.2</t>
  </si>
  <si>
    <t>6d.3</t>
  </si>
  <si>
    <t>6d.4</t>
  </si>
  <si>
    <t>6d.5</t>
  </si>
  <si>
    <t>6d.7</t>
  </si>
  <si>
    <t>6d.8</t>
  </si>
  <si>
    <t>6d.9</t>
  </si>
  <si>
    <t>6d.10</t>
  </si>
  <si>
    <t>6d.11</t>
  </si>
  <si>
    <t>6d.12</t>
  </si>
  <si>
    <t>6d.13</t>
  </si>
  <si>
    <t>6d.14</t>
  </si>
  <si>
    <t>6d.15</t>
  </si>
  <si>
    <t>6d.16</t>
  </si>
  <si>
    <t>6d.17</t>
  </si>
  <si>
    <t>6d.18</t>
  </si>
  <si>
    <t>7d.1</t>
  </si>
  <si>
    <t>7d.2</t>
  </si>
  <si>
    <t>7d.3</t>
  </si>
  <si>
    <t>RAZEM Σ (poz.7d.1÷7d.4)</t>
  </si>
  <si>
    <t xml:space="preserve">szt </t>
  </si>
  <si>
    <t>PRZEBUDOWA BUDYNKU REMIZY OSP NA POTRZEBY ŚRODOWISKOWEJ KUNÓW</t>
  </si>
  <si>
    <t>1. DACH - ROBOTY ROZBIÓRKOWE</t>
  </si>
  <si>
    <t>DACH  CPV 45213140-6</t>
  </si>
  <si>
    <t>1d.7,8</t>
  </si>
  <si>
    <t xml:space="preserve">2. PRZEBUDOWA DACHU </t>
  </si>
  <si>
    <r>
      <t xml:space="preserve">Rozebranie rynien i rur spustowych z blachy nie nadajacej sie do użytku </t>
    </r>
    <r>
      <rPr>
        <sz val="9"/>
        <color indexed="8"/>
        <rFont val="Czcionka tekstu podstawowego"/>
        <family val="0"/>
      </rPr>
      <t>Σ</t>
    </r>
    <r>
      <rPr>
        <sz val="9"/>
        <color indexed="8"/>
        <rFont val="Arial"/>
        <family val="2"/>
      </rPr>
      <t xml:space="preserve"> poz. (7d.1</t>
    </r>
    <r>
      <rPr>
        <sz val="9"/>
        <color indexed="8"/>
        <rFont val="Czcionka tekstu podstawowego"/>
        <family val="0"/>
      </rPr>
      <t>÷8d.1)</t>
    </r>
  </si>
  <si>
    <t>m3 drew.</t>
  </si>
  <si>
    <r>
      <t>Wieloprzewodowe kominy wolno stojace z cegieł 1/2x1/2ceg.</t>
    </r>
    <r>
      <rPr>
        <sz val="9"/>
        <color indexed="8"/>
        <rFont val="Czcionka tekstu podstawowego"/>
        <family val="0"/>
      </rPr>
      <t>Σ poz. (16d.2 i 24d.2)</t>
    </r>
  </si>
  <si>
    <t>2d.11</t>
  </si>
  <si>
    <t>2d.12,13,14</t>
  </si>
  <si>
    <t>2d.15</t>
  </si>
  <si>
    <t>2d.16;2d.24</t>
  </si>
  <si>
    <t>2d.17</t>
  </si>
  <si>
    <r>
      <t xml:space="preserve">Blachodachówka STANDARD z blachy powlekanej - dachy o nachyleniu połaci do 60% i pow. ponad 50 m2; taśmypod gąsiory,wentylacja okapu Σ poz. (34d.2 </t>
    </r>
    <r>
      <rPr>
        <sz val="9"/>
        <color indexed="8"/>
        <rFont val="Czcionka tekstu podstawowego"/>
        <family val="0"/>
      </rPr>
      <t>÷36</t>
    </r>
    <r>
      <rPr>
        <sz val="9"/>
        <color indexed="8"/>
        <rFont val="Arial"/>
        <family val="2"/>
      </rPr>
      <t>d.2; 40 d.2)</t>
    </r>
  </si>
  <si>
    <t>Rynny dachowe półokragłe o sr.12cm i rury spustowe o sr. 10 cm- z blachy ocynkowanej Σ poz. (38d.2 ÷39d.2)</t>
  </si>
  <si>
    <t>2d.25 i 27cz.</t>
  </si>
  <si>
    <t>2d.26 i 27cz.</t>
  </si>
  <si>
    <t>2d.28</t>
  </si>
  <si>
    <t>2d.29</t>
  </si>
  <si>
    <t>2d.30</t>
  </si>
  <si>
    <t>2d.31</t>
  </si>
  <si>
    <t>2d.32</t>
  </si>
  <si>
    <t>2d.18÷2d.23 i 33</t>
  </si>
  <si>
    <t>2d.34 i 27cz.</t>
  </si>
  <si>
    <t>2d.34 i 35,36</t>
  </si>
  <si>
    <t>2d.38 i 39</t>
  </si>
  <si>
    <t>2d.41</t>
  </si>
  <si>
    <t>2d.43 i 44</t>
  </si>
  <si>
    <t>2d.46</t>
  </si>
  <si>
    <t>2d.47,48</t>
  </si>
  <si>
    <t>2d.49,42</t>
  </si>
  <si>
    <t>2d.50</t>
  </si>
  <si>
    <t>2d.51</t>
  </si>
  <si>
    <t>2d.52</t>
  </si>
  <si>
    <t>2d.53</t>
  </si>
  <si>
    <t>3. PIWNICE - Prace rozbiórkowe i modernizacyjne</t>
  </si>
  <si>
    <t>58d.3</t>
  </si>
  <si>
    <t>61d.3</t>
  </si>
  <si>
    <t>62d.3</t>
  </si>
  <si>
    <t>63d.3</t>
  </si>
  <si>
    <t>Warstwy wyrównawcze pod posadzki z zaprawy cementowej gr.50 mm zatarte na ostro z siatka stalową Σ poz. (64 d.3; 65d.3)</t>
  </si>
  <si>
    <t>Rozebranie posadzek jednolitych cementowych,lastrykowych- poz.58d.3</t>
  </si>
  <si>
    <t>Podkłady betonowe grub. 8 cm wykonywane przy użyciu "Miksokreta" -poz.61d.3</t>
  </si>
  <si>
    <t>Izolacje przeciwwilgociowe z papy zgrzewalnej w pomieszczeniach o pow. 5m2 - poz.62d.3</t>
  </si>
  <si>
    <r>
      <t>Izolacje cieplne i przeciwdzwiekowe z płyt styropianowych poziome na wierzchu konstr. na sucho-jedno warstwa-</t>
    </r>
    <r>
      <rPr>
        <sz val="8"/>
        <color indexed="8"/>
        <rFont val="Arial"/>
        <family val="2"/>
      </rPr>
      <t>poz.63d.3</t>
    </r>
  </si>
  <si>
    <t>Posadzki jedno- i dwubarwne z płytek lastrykowych na zaprawie cementowej - poz.66,67d.3</t>
  </si>
  <si>
    <t>Obsadzenie prefabrykowanych podokienników- poz.69d.3</t>
  </si>
  <si>
    <t>Wymiana stolarki drzwiowej wewnętrznej z wykuciem gniazd, montazem oscieżnic i drzwi stalowych przeciwpożarowych - poz.70d.3 , 72d.3</t>
  </si>
  <si>
    <t>Licowanie scian płytkami z kamieni sztucznych o wym. 30x30 cm na zaprawie cementowej wraz z cokolikiem - poz.76d.3</t>
  </si>
  <si>
    <r>
      <t xml:space="preserve">Licowanie scian płytkami o wymiarach 30x60 cm na klej metoda zwykła + fartuch z glazury w kuchni wys.0,6m) </t>
    </r>
    <r>
      <rPr>
        <sz val="9"/>
        <color indexed="8"/>
        <rFont val="Czcionka tekstu podstawowego"/>
        <family val="0"/>
      </rPr>
      <t>Σ</t>
    </r>
    <r>
      <rPr>
        <sz val="9"/>
        <color indexed="8"/>
        <rFont val="Arial"/>
        <family val="2"/>
      </rPr>
      <t>poz.137d.7 i 139d.7</t>
    </r>
  </si>
  <si>
    <t>Rozebranie posadzek z płytek ceramicznych - poz. 130d.7</t>
  </si>
  <si>
    <t>Rozebranie posadzek z wykładzin z tworzyw sztucznych - rulony,desek - poz.131d.7</t>
  </si>
  <si>
    <t>Scianki działowe z płyt gipsowych Pro-Monta gr.8 cm pojedyncze - poz. 136d.7</t>
  </si>
  <si>
    <t>Okładziny stropów płytami gipsowo - kartonowymi na ruszcie pojed., podwieszanym, metalowym z kształtowników CD i UD n-poz. 143d.7</t>
  </si>
  <si>
    <t>Warstwy wyrównawcze pod posadzki z zaprawy cementowej gr.20 +30 mm zatarte na gładko -135d.7</t>
  </si>
  <si>
    <r>
      <t xml:space="preserve">Wymiana stolarki drzwiowej (wykucie i montaż ościeżnic oraz skrzydeł drzwiowych </t>
    </r>
    <r>
      <rPr>
        <sz val="9"/>
        <color indexed="8"/>
        <rFont val="Czcionka tekstu podstawowego"/>
        <family val="0"/>
      </rPr>
      <t>Σ</t>
    </r>
    <r>
      <rPr>
        <sz val="9"/>
        <color indexed="8"/>
        <rFont val="Arial"/>
        <family val="2"/>
      </rPr>
      <t xml:space="preserve"> poz. 132d.7,134d.7,149d.8, 150d.8,155d.8</t>
    </r>
  </si>
  <si>
    <t>otw.</t>
  </si>
  <si>
    <t>pom.</t>
  </si>
  <si>
    <t>Zwody pionowe instalacji odgromowej na dachu lub dymniku płaskim</t>
  </si>
  <si>
    <t>Badania i pomiary instalacji uziemiajacej (pierwszy pomiar)</t>
  </si>
  <si>
    <t>Demontaż zwodów pionowych nienapreżanych instalacji odgromowej - poz.1d.1</t>
  </si>
  <si>
    <t>Demontaż syren alarmowych i wyłazu dachowego- poz.2d.1</t>
  </si>
  <si>
    <t>Rozebranie pokrycia dachowego z papy na betonie na zakład - poz.3d.1</t>
  </si>
  <si>
    <t>Rozebranie podłoża z betonu żwirowego o grub. do 5 cm - poz.4d.1</t>
  </si>
  <si>
    <t>Rozebranie podsypki izolacyjnej z tłucznia ceglanego,kruszywa keramzytowego-  poz.5d.1</t>
  </si>
  <si>
    <t>Rozebranie pieców i trzonów kuchennych z cegły - poz.6d.1</t>
  </si>
  <si>
    <t>Rozbiórka elementów konstrukcji betonowych niezbrojonych o grub.do 15 cm - poz.9d.1</t>
  </si>
  <si>
    <t>Rozebranie obróbek blacharskich murów ogniowych,okapów,kołnierzy,gzymsów itp. z blachy nie nadającej się do użytku - poz.10d.1</t>
  </si>
  <si>
    <t>RAZEM Σ (poz.1d.1÷10d.1)</t>
  </si>
  <si>
    <t>Warstwy wyrównawcze pod posadzki z zaprawy cementowej gr. 20 mm zatarte-  poz.11d.2</t>
  </si>
  <si>
    <t>Stropy z pustaków typu DZ - wience monolityczne żelbetowe na scianach zewn.o szer.do 30 cm Σ poz. (12d.2÷14d.2)</t>
  </si>
  <si>
    <t>Sciany budynków wielokond.z bloczków z bet.komórkow.,gr.24cm -poz.15d.2</t>
  </si>
  <si>
    <t>Murlaty - przekr.poprz.drewna do 180cm2 z tarcicy nasyc.z dod.impreg. -poz.17d.2</t>
  </si>
  <si>
    <r>
      <t>Ramy górne i platwie,dł.ponad 3m, krokwie zwykłe dł.ponad 4,5 m, kleszcze, podwaliny, słupy,wymiany i rozpory (1,38+5,85+ 0,94+,30+),83+),04) - przekr.poprz.drewna do 180cm2 z tarcicy nasyconej wraz z dod. Impregnacją Σ poz. (18d.2</t>
    </r>
    <r>
      <rPr>
        <sz val="9"/>
        <color indexed="8"/>
        <rFont val="Czcionka tekstu podstawowego"/>
        <family val="0"/>
      </rPr>
      <t>÷</t>
    </r>
    <r>
      <rPr>
        <sz val="9"/>
        <color indexed="8"/>
        <rFont val="Arial"/>
        <family val="2"/>
      </rPr>
      <t>23d.2+33d.2)</t>
    </r>
  </si>
  <si>
    <t>Osadzenie okien w połaci dachowej- wyłazu dachowego 86*86 z obróbką blacharską - poz. 25d.2 i 1/4. poz.27d.2</t>
  </si>
  <si>
    <t>Osadzenie okien w połaci dachowej-okna dachowe "FAKRO"- poz. 26d.2 + 3/4 poz.27d.2</t>
  </si>
  <si>
    <t>Podprzybitka dachowa - poz. 29d.2</t>
  </si>
  <si>
    <t>Akcesoria do pokryc dachowych - płotek przeciwsniegowy - poz. 28d.2</t>
  </si>
  <si>
    <t>Ułożenie na krokwiach ekranu zabezpieczajacego z folii paroprzepuszczalnej - poz. 30d.2</t>
  </si>
  <si>
    <t>Obróbki przy szer. w rozwinieciu do 25 cm - z blachy stalowej ocynkowanej - poz. 32d.2</t>
  </si>
  <si>
    <t>Łacenie połaci łatami 38*50mm, kontrłaty 30x45mm - rozstaw łat 40 cm - poz. 31d.2</t>
  </si>
  <si>
    <t>Izolacje cieplne i przeciwdzwiekowe z wełny mineralnej poziome z płyt układanych na sucho - jedna warstwa 16+6 cm  poz. 37d.2</t>
  </si>
  <si>
    <t>Podsufitki drewniane z desek grubosci 19 mm - poz. 41d.2</t>
  </si>
  <si>
    <t>Spalinowe i dymowe kanały z pustaków ceramicznych, wentyla. kanaly z pustaków betonowych, nasady wentylacyjne blaszane o sr.wlotu do 20 cm -Σ poz. (43d.2 ÷45d.2)</t>
  </si>
  <si>
    <t>Rozbiórka elementów żelbetowych- wykucie otworu w istn stropie 0,85*2,75m - poz.46d.2</t>
  </si>
  <si>
    <t>Lekka obudowa z siatki schodów stalowych na poddasze na konstrukcji stalowej z kształtowników , do schodów stalowych i sufitustalowej z kształtowników , do schodów stalowych i sufitu Σ poz. (42d.2; 48d.2  ÷49d.2)</t>
  </si>
  <si>
    <t>Scianki działowe GK z płyt gipsowo-kartonowych ognioodpornych EI30 na rusztach metalowych pojedynczych z pokryciem obustronnym dwuwarstwo Σ poz. ( 49d.2)</t>
  </si>
  <si>
    <t>Schody wewnetrzne stalowe szer 0,8m dług. ok.6,0m - poz.50d.2</t>
  </si>
  <si>
    <t>Obsadzenie kratek wentylacyjnych w scianach o wymiarach 14*21cm z blachy niklowanej - poz.51d.2</t>
  </si>
  <si>
    <t>Dostawa i montaż wkładu kominowego ze stali nierdzewnej fi 125 z kompletnym osprzętem -poz.52d.2</t>
  </si>
  <si>
    <t>Uzupełnienie zbrojonych płyt stropowych z betonu monolitycznego- poz.53d.2</t>
  </si>
  <si>
    <t>Wymiana stolarki okiennej,krat okiennych Σ poz. (54 d.3; 74d.3)</t>
  </si>
  <si>
    <r>
      <t>Podokienniki,półki,lady i nakrywy - elem.gr.4 cm i szer.do 20 cm wykucie i obszdzenie -</t>
    </r>
    <r>
      <rPr>
        <sz val="9"/>
        <color indexed="8"/>
        <rFont val="Czcionka tekstu podstawowego"/>
        <family val="0"/>
      </rPr>
      <t>Σ</t>
    </r>
    <r>
      <rPr>
        <sz val="9"/>
        <color indexed="8"/>
        <rFont val="Arial"/>
        <family val="2"/>
      </rPr>
      <t xml:space="preserve"> poz. 133d.7; 159d.8</t>
    </r>
  </si>
  <si>
    <t>Wykucie bruzd dla przewodów wtynkowych w cegle- poz. 172d.12</t>
  </si>
  <si>
    <t>Przebijanie otworów sr. 25 mm o długosci do 1/2 ceg. w scianach lub stropach z cegły -poz. 173d.12</t>
  </si>
  <si>
    <t>Zaprawianie bruzd o szerokosci do 25 mm -poz. 174d.12</t>
  </si>
  <si>
    <t>Przewody kabelkowe o łacznym przekroju żył do 7.5 mm2 układane p.t. w gotowych bruzdach w podłozu innym niż betonowe -poz. 175d.12 i poz. 176d.12</t>
  </si>
  <si>
    <t>Rury winidurowe o sr.do 28 mm układane n.t. na betonie -poz. 177d.12</t>
  </si>
  <si>
    <r>
      <t xml:space="preserve">Przewody kabelkowe o łacznym przekroju żył do 7.5 mm2 wciagane do rur -poz. </t>
    </r>
    <r>
      <rPr>
        <sz val="9"/>
        <color indexed="8"/>
        <rFont val="Czcionka tekstu podstawowego"/>
        <family val="0"/>
      </rPr>
      <t>Σ</t>
    </r>
    <r>
      <rPr>
        <sz val="9"/>
        <color indexed="8"/>
        <rFont val="Arial"/>
        <family val="2"/>
      </rPr>
      <t>(178d.12 i 179d.11)</t>
    </r>
  </si>
  <si>
    <t>Przewody kabelkowe o łacznym przekroju żył do 7.5 mm2 układane p.t. w gotowych bruzdach w podłozu innym niż betonowe -poz. 180d.12</t>
  </si>
  <si>
    <t>Przygotowanie podłoża pod osprzet instalacyjny mocowany na zaprawie cementowej lub gipsowej - wykonanie slepych otworów w podło u ceglanymbruzdach w podłożu innym niż betonowe-poz. 181d.12</t>
  </si>
  <si>
    <t>Puszki instalacyjne podtynkowe pojedyncze o sr.do 60 mm -poz. 182d.12</t>
  </si>
  <si>
    <t>Łaczniki i przyciski jednobiegunowe podtynkowe w puszce instalacyjnej -poz. 183d.12</t>
  </si>
  <si>
    <t>Gniazda instalacyjne wtyczkowe ze stykiem ochronnym podtynkowe 2-biegunowe koncowe o obciażalnosci do 10 A i przekroju przewodów do 2.5 mm2 -poz. 184d.12</t>
  </si>
  <si>
    <t>Oprawy oswietleniowe przykrecane (zwykłe) -poz. 185d.12</t>
  </si>
  <si>
    <t>Montaż opraw oswietlenia zewnetrznego na wysiegniku -poz. 186d.12</t>
  </si>
  <si>
    <t>Wyłacznik nadpradowy 1-biegunowy w rozdzielnicach-poz. 187d.12</t>
  </si>
  <si>
    <t>Wyłacznik nadpradowy 3-biegunowy w rozdzielnicach -poz. 188d.12</t>
  </si>
  <si>
    <t>Rozłacznik lub wyłacznik przeciwporażeniowy 3 (4)-biegunowy w rozdzielnicach - poz. 189d.12</t>
  </si>
  <si>
    <t>Sprawdzenie i pomiar 1-fazowego obwodu elektrycznego niskiego napiecia - poz. 190d.12</t>
  </si>
  <si>
    <t>Sprawdzenie i pomiar 3-fazowego obwodu elektrycznego niskiego napiecia -poz. 191d.12</t>
  </si>
  <si>
    <t>RAZEM Σ (poz.6d.12÷6d.12)</t>
  </si>
  <si>
    <r>
      <t>Montaż i stawianie słupów linii napowietrznej nn - pojedynczy z ustojami, konstrukcji wsporczych i podłaczeń silników</t>
    </r>
    <r>
      <rPr>
        <sz val="8"/>
        <color indexed="8"/>
        <rFont val="Arial"/>
        <family val="2"/>
      </rPr>
      <t xml:space="preserve">  Σpoz.(192d.13÷194d.13)</t>
    </r>
  </si>
  <si>
    <t>Przewody instalacji odgromowej nienapreżane poziome mocowane na wspornikach obsadzanych -poz. 191d.12</t>
  </si>
  <si>
    <t>Reperacjaz uzupełnieniem murów, odbiciem tynków, uzupełnienie tynków, dwukrotne malowanie z gruntowaniem dwukrotnym szpachlwaniem Σ poz. (56d.3;57d.3,59d.3,60d.3 68d.3,73d.3, 75d.3)-pom.6 i7</t>
  </si>
  <si>
    <t>Wymiana stolarki drzwiowej - drzwi zewnetrzne pełne wejsciowe  0,9*2 - poz. 157d.8</t>
  </si>
  <si>
    <r>
      <t xml:space="preserve">Wymiana stolarki drzwiowej (wykucie i montaż ościeżnic oraz skrzydeł drzwiowych </t>
    </r>
    <r>
      <rPr>
        <sz val="9"/>
        <color indexed="8"/>
        <rFont val="Czcionka tekstu podstawowego"/>
        <family val="0"/>
      </rPr>
      <t>Σ</t>
    </r>
    <r>
      <rPr>
        <sz val="9"/>
        <color indexed="8"/>
        <rFont val="Arial"/>
        <family val="2"/>
      </rPr>
      <t xml:space="preserve"> poz. - aluminium -dwuskrzydłowe 140x200 </t>
    </r>
  </si>
  <si>
    <t>Wymiana okien z kształtowników z wysokoudarowego PCW o pow. 0.6-1.0 m2 wraz z demontażem dostawą i montażem  i obróbkami blach.-Σ poz. 152d.8</t>
  </si>
  <si>
    <t>Wymiana okien z kształtowników z wysokoudarowego PCW o pow. powyżej 1,5  m2 wraz z demontażem dostawą i montażem i obróbkami blach. podokienniki -Σ poz. 153d.8</t>
  </si>
  <si>
    <t>Wyprawy tynkarskie - tynk nakrapiany gr. 1.5-3 mm wykonywane mechanicznie na słupach 0,3*0,3 na wysokosc 2,0m z obłożeniem narożników (listwy drewniane (drewno liściaste meblowe o szer. do 5cm) poz.146d.7</t>
  </si>
  <si>
    <r>
      <t xml:space="preserve">Dwukrotne malowanie farbami emulsyjnymi starych tynków wewnetrznych scian i sufitów (pomieszczenich pietra) z przygotowaniem podłoża, uzupełnieniem tynków , reperacją tynków, gruntowanie preparatem wzmacniajacym CT 17, dwukrotnym szpachlowaniem </t>
    </r>
    <r>
      <rPr>
        <sz val="8"/>
        <color indexed="8"/>
        <rFont val="Czcionka tekstu podstawowego"/>
        <family val="0"/>
      </rPr>
      <t>Σ</t>
    </r>
    <r>
      <rPr>
        <sz val="8"/>
        <color indexed="8"/>
        <rFont val="Arial"/>
        <family val="2"/>
      </rPr>
      <t xml:space="preserve"> poz. 142d.7+144d.7 +145d.7+147d.7i 148 d.7</t>
    </r>
  </si>
  <si>
    <r>
      <t xml:space="preserve">Posadzki z wykładzin z tworzyw homogenicznych PCW twardych  z warstwa izolacyjna rulonowe, zgrzewane, cokolikiem 10 cm (pom.2,3,4,5) na wylewce samopoziomujacej - </t>
    </r>
    <r>
      <rPr>
        <sz val="9"/>
        <color indexed="8"/>
        <rFont val="Czcionka tekstu podstawowego"/>
        <family val="0"/>
      </rPr>
      <t>Σ</t>
    </r>
    <r>
      <rPr>
        <sz val="9"/>
        <color indexed="8"/>
        <rFont val="Arial"/>
        <family val="2"/>
      </rPr>
      <t xml:space="preserve"> poz.140d.7 i 141d.7</t>
    </r>
  </si>
  <si>
    <t>4d.13</t>
  </si>
  <si>
    <t xml:space="preserve">Przebudowa istniejacego wpustu kanalizacyjnego i montaż zamkniecia hydraulicznego </t>
  </si>
  <si>
    <t>4d.14</t>
  </si>
  <si>
    <t xml:space="preserve">Montaz nawiewu powietrza do kotłowni 20x20 i sprowadzenie do pozomo 20 cm nad posadzki </t>
  </si>
  <si>
    <t>Wymiana pionów wodociągowych z rur  fi 20</t>
  </si>
  <si>
    <t xml:space="preserve">Montaż ustępów na stelażu </t>
  </si>
  <si>
    <t>Rurociagi stalowe ocynkowane o sr.nominalnej 20 mm o połaczeniach gwintowanych, na scianach w budynkach niemieszkalnych</t>
  </si>
  <si>
    <t>Urzadzenia do podgrzewania wody ze zbiornikami o poj. 150 dm3</t>
  </si>
  <si>
    <t>Umywalki pojedyncze porcelanowe z syfonem gruszkowym</t>
  </si>
  <si>
    <t>Dodatkowe nakłady na wykonanie podejsc dopływowych do zaworów wypływowych, baterii,hydrantów,mieszaczy itp. o sr.nominalnej 15 mm</t>
  </si>
  <si>
    <t>Dodatek za wykonanie podejsc odpływowych z rur i kształtek z nieplastyfikowanego PCW o sr. 50 mm</t>
  </si>
  <si>
    <t>Dodatek za wykonanie podejsc odpływowych z rur i kształtek z nieplastyfikowanego PCW o sr. 110 mm</t>
  </si>
  <si>
    <t>Rurociagi miedziane o sr. zewn i gr. scianki 22x1 mm na przegrodach budowlanych z kapilarnym połaczeniem elementów dlutem miekkim w budynkach mieszkalnych</t>
  </si>
  <si>
    <t>Rurociagi miedziane o sr. zewn i gr. scianki 18x1 mm na przegrodach budowlanych z kapilarnym połączeniem elementów dłutem miękkim w budynkach mieszkalnych</t>
  </si>
  <si>
    <t>Rurociagi miedziane o sr. zewn i gr. scianki 15x1 mm na przegrodach budowlanych z kapilarnym połączeniem elementów dłutem miękkim w budynkach mieszkalnych</t>
  </si>
  <si>
    <t>Jednowarstwowa izolacja o grub.30 mm otulinami z wełny mineralnej rurociagów o sr.zew.42-63 mm</t>
  </si>
  <si>
    <t>Szafki rozdzielaczowe natynkowe o szer. do 530 mm, wys. i gł. stała 665/130; ilosc sekcji 5-8 (szafka rozdzielacz.P-6, podtynkowa 6obw.)</t>
  </si>
  <si>
    <t>Rozdzielacze do centralnego ogrzewania o dł. do 355 mm; 6 obwodów, sr. nom. krócców przyłaczeniowych 1/2"/15 mm</t>
  </si>
  <si>
    <t>Grzejniki stalowe płytowe i rzedowe C, P, V - podłaczenie siodłowe do instalacji c.o. (sr. nom. 15 mm)</t>
  </si>
  <si>
    <t>Próba szczelnosci instalacji c.o. w budynkach niemieszkalnych - płukanie, czynnosci przygotowawcze i zakonczeniowe</t>
  </si>
  <si>
    <t>Próba szczelnosci instalacji c.o. w budynkach niemieszkalnych - próba wodna cisnieniowa</t>
  </si>
  <si>
    <t>RAZEM Σ (poz.2d.11÷2d.53)</t>
  </si>
  <si>
    <t>54d.3</t>
  </si>
  <si>
    <t>55d.3</t>
  </si>
  <si>
    <t>56-57d.3</t>
  </si>
  <si>
    <t>64d.3</t>
  </si>
  <si>
    <t>65d.3</t>
  </si>
  <si>
    <t>66d.3</t>
  </si>
  <si>
    <t>67d.3</t>
  </si>
  <si>
    <t>RAZEM Σ (poz.3d.54÷3d.67)</t>
  </si>
  <si>
    <t>4. PIĘTRO- prace remontowo - budowlane</t>
  </si>
  <si>
    <t>RAZEM Σ (poz.4d.1÷4d.14)</t>
  </si>
  <si>
    <t>5. STOLARKA OKIENNA I DRZWIOWA</t>
  </si>
  <si>
    <t>5d.15</t>
  </si>
  <si>
    <t>5d.16</t>
  </si>
  <si>
    <t>5d.17</t>
  </si>
  <si>
    <t>5d.18</t>
  </si>
  <si>
    <t>5d.21</t>
  </si>
  <si>
    <t>5d.20</t>
  </si>
  <si>
    <t>RAZEM Σ (poz.5d.15÷5d.21)</t>
  </si>
  <si>
    <t xml:space="preserve">6.WEWNĘTRZNE INSTALACJE SANITARNE </t>
  </si>
  <si>
    <t>6d.6</t>
  </si>
  <si>
    <r>
      <t xml:space="preserve">Demontaż baterii umywalkowej i zmywakowej, miski ustępowej, umywalki ,podejść itp.  </t>
    </r>
    <r>
      <rPr>
        <sz val="9"/>
        <color indexed="8"/>
        <rFont val="Czcionka tekstu podstawowego"/>
        <family val="0"/>
      </rPr>
      <t>Σ</t>
    </r>
    <r>
      <rPr>
        <sz val="9"/>
        <color indexed="8"/>
        <rFont val="Arial"/>
        <family val="2"/>
      </rPr>
      <t xml:space="preserve"> poz. (1d1</t>
    </r>
    <r>
      <rPr>
        <sz val="9"/>
        <color indexed="8"/>
        <rFont val="Czcionka tekstu podstawowego"/>
        <family val="0"/>
      </rPr>
      <t>÷</t>
    </r>
    <r>
      <rPr>
        <sz val="9"/>
        <color indexed="8"/>
        <rFont val="Arial"/>
        <family val="2"/>
      </rPr>
      <t>4d.1)</t>
    </r>
  </si>
  <si>
    <t>Wymiana podejść dopływowych pod zawory czerpalne, hydranty, baterie Σ poz. 7d.1</t>
  </si>
  <si>
    <t>6d.2*</t>
  </si>
  <si>
    <t>Demontaż przewodów wodociagowych z rur żeliwnych o sr. do 50 m  -poz. 5d.1</t>
  </si>
  <si>
    <t>6d.2**</t>
  </si>
  <si>
    <t xml:space="preserve">Wymiana zlewozmywaka ze stali nierdzewnej </t>
  </si>
  <si>
    <t>Montaż szafek z blatem na ciągu zlewozmywaków</t>
  </si>
  <si>
    <t xml:space="preserve">Baterie umywalkowe lub zmywakowe stojace o sr. nominalnej 15 mm jednouchwytowe, stojace </t>
  </si>
  <si>
    <t>RAZEM:Σ (poz.6d.1÷6d.12)</t>
  </si>
  <si>
    <t>7. ROBOTY ROZBIÓRKOWE- instalacja c.o.</t>
  </si>
  <si>
    <t>18.d3</t>
  </si>
  <si>
    <t>Demontaż grzejnika żeliwnego członowego o pow.ogrzew.do 2.5 m2</t>
  </si>
  <si>
    <t>Demontaż rurociagu stalowego o połaczeniach spawanych o sr. 10-15 mm i o śr. 25 mm</t>
  </si>
  <si>
    <t>Demontaż zaworu zaporowego i redukcyjnego o połaczeniu kołnierzowym o sr. 15-20 mm</t>
  </si>
  <si>
    <t>Przebicie otworów o pow.do 0.05 m2 w elementach z betonu żwirowego o grub.do 30 cm i zabetonowanie otworów w stropach i scianach o pow.do 0.1 m2 przy głebok. do 10 cm</t>
  </si>
  <si>
    <t>Zawory przelotowe i zwrotne o połaczeniach gwintowanych sr.nominalna 25,20,10-15</t>
  </si>
  <si>
    <t>Grzejniki stalowe jednopłytowe typ C11, V11 o wys. 300-900 mm i dł. 400-800 mm monta  grzejników na scianie -CV11/600/700 szt.1, z głowicami termostatycznymi</t>
  </si>
  <si>
    <t>Grzejniki stalowe jednopłytowe typ C11, V11 o wys. 300-900 mm i dł. 1000-1400 mm, monta  grzejników na scianie , CV11/600/1400 szt.1, z głowicami termost.</t>
  </si>
  <si>
    <t>Grzejniki stalowe dwupłytowe typ C22, V22 o wys. 300-900 mm i dł. 1000-1400 mm, monta  grzejników na scianie-grzejniki CV22/600/1000 szt.1; CV22/600/ z głowicami termost.</t>
  </si>
  <si>
    <t xml:space="preserve">Grzejniki stalowe dwupłytowe typ C22, V22 o wys. 300-900 mm i dł. 1600-2000 mm, monta  grzejników na scianie ,grzejnik CV22/600/1600 szt.1, z głowicami temost. </t>
  </si>
  <si>
    <t>8. ROBOTY MONTAŻOWE - instalacja c.o.</t>
  </si>
  <si>
    <t>19.d3</t>
  </si>
  <si>
    <t>20.d3</t>
  </si>
  <si>
    <t>RAZEM:Σ (poz.18d.3÷20d.3)</t>
  </si>
  <si>
    <r>
      <t xml:space="preserve">RAZEM: </t>
    </r>
    <r>
      <rPr>
        <b/>
        <sz val="9"/>
        <color indexed="8"/>
        <rFont val="Czcionka tekstu podstawowego"/>
        <family val="0"/>
      </rPr>
      <t>Σ</t>
    </r>
    <r>
      <rPr>
        <b/>
        <sz val="9"/>
        <color indexed="8"/>
        <rFont val="Arial"/>
        <family val="2"/>
      </rPr>
      <t xml:space="preserve"> (poz.18d.3÷20d.3)</t>
    </r>
  </si>
  <si>
    <t xml:space="preserve">9. WENTYLACJA PRACE ROZBIÓRKOWE  </t>
  </si>
  <si>
    <t>10. WEWNĘTRZNA INSTALACJA ELEKTRYCZNA</t>
  </si>
  <si>
    <t>11. MONTAŻ SYRENY ALARMOWEJ</t>
  </si>
  <si>
    <t>12. INSTALACJA ODGROMOWA</t>
  </si>
  <si>
    <t>RAZEM Σ (poz.7d.1)</t>
  </si>
  <si>
    <t>16d.9</t>
  </si>
  <si>
    <t>16d.10</t>
  </si>
  <si>
    <t>16d.11</t>
  </si>
  <si>
    <t>16d.12</t>
  </si>
  <si>
    <t>16d.13</t>
  </si>
  <si>
    <t>16d.14</t>
  </si>
  <si>
    <t>RAZEM: Σ (poz.16d.9÷16d.14)</t>
  </si>
  <si>
    <t>7d.4</t>
  </si>
  <si>
    <t>Posadzki jedno- i dwubarwne z płytek ceramicznych podłogowych (terakotowych), naklejanych 50x50mm (pom.1,6,7,8) -poz. 138d.7</t>
  </si>
  <si>
    <t>Łaczenie przewodów instalacji odgromowej lub przewodów wyrównawczych z bednarki o przekroju do 120 mm2 w wykopie</t>
  </si>
  <si>
    <t>2d.53*</t>
  </si>
  <si>
    <r>
      <t>Docieplenie ścian z gazobetonu płyt.styropian. 10 cm przy użyciu gotowej zaprawy klejącej,z przygotow.podłoża,- Σpoz.(165d.11</t>
    </r>
    <r>
      <rPr>
        <sz val="9"/>
        <color indexed="8"/>
        <rFont val="Czcionka tekstu podstawowego"/>
        <family val="0"/>
      </rPr>
      <t>÷</t>
    </r>
    <r>
      <rPr>
        <sz val="9"/>
        <color indexed="8"/>
        <rFont val="Arial"/>
        <family val="2"/>
      </rPr>
      <t xml:space="preserve">167d.11) - pas szer. około 1m do podbitki dachowej </t>
    </r>
  </si>
  <si>
    <t>13. Wymiana kotła gazowego 47KW</t>
  </si>
  <si>
    <t>Ogółem  netto  Σpoz.(1 ÷13)</t>
  </si>
  <si>
    <r>
      <t xml:space="preserve">Demontaż pompy odsrodkowej z silnikiem do 100kg, istniejacego kotła gazowego, rozdzielaczyz rusr stalowych fi 200,zaworów  (szt 4), naczynia wzbiorczego - </t>
    </r>
    <r>
      <rPr>
        <sz val="10"/>
        <color indexed="8"/>
        <rFont val="Czcionka tekstu podstawowego"/>
        <family val="0"/>
      </rPr>
      <t>Σ</t>
    </r>
    <r>
      <rPr>
        <sz val="10"/>
        <color indexed="8"/>
        <rFont val="Arial"/>
        <family val="2"/>
      </rPr>
      <t xml:space="preserve"> poz. (1d.1</t>
    </r>
    <r>
      <rPr>
        <sz val="10"/>
        <color indexed="8"/>
        <rFont val="Czcionka tekstu podstawowego"/>
        <family val="0"/>
      </rPr>
      <t>÷2d.1; 5d.1÷</t>
    </r>
    <r>
      <rPr>
        <sz val="10"/>
        <color indexed="8"/>
        <rFont val="Arial"/>
        <family val="2"/>
      </rPr>
      <t>6d.1)</t>
    </r>
  </si>
  <si>
    <t>Technologia kotłowni - demontaż</t>
  </si>
  <si>
    <t xml:space="preserve">Technologia kotłowni - montaż instalacji </t>
  </si>
  <si>
    <t xml:space="preserve">Kocioł gazowy dwufunkcyjny , wiszacy o mcy znamionowej do 50 kW - poz. 7d.2 </t>
  </si>
  <si>
    <t>Sprzegło hydrauliczne HWP 70 w komplecie z izolacją, odpowietrznikiem, zaworem napełniająco spustowym , tuleją zanurzeniową i wieszakami - poz. 8d.2</t>
  </si>
  <si>
    <t>złącz.</t>
  </si>
  <si>
    <t>Demontaż rurociagu stalowego o sr.15-20 o połączeniach spawanych,  demonta  rozdzielacza z rur stalowych o Σ poz. (3d.1÷4d.1)
sr.200 mm do urzadzen i instalacji c.o.</t>
  </si>
  <si>
    <t>Przewody wentylacyjne z blachy stalowej,kołowe,typ B/I o sr.do 200 mm -udział kształtek do 35 % czopuch kominowy z blachy kwasoodpornej 125/ 80 mm, wysokość komina 12 m, przemurowane wewnętrzne kominów - poz. 10d.2</t>
  </si>
  <si>
    <t>Pompy obiegowa 25 POr60 szt.2 , 25POr40 1 szt- poz. 9d.2</t>
  </si>
  <si>
    <t>Naczynia wzbiorcze przeponowe na cisnienie robocze 0,3 Mpa o pojemnosci całkowitej do 50 dm3 - poz. 11d.2</t>
  </si>
  <si>
    <t>Montaż wyposażenia urzadzeń żwirowych uzdatniajacych wodę o pjemnosci do 2,0m3- zmiękczacz wody 1m3/h - poz. 12d.2</t>
  </si>
  <si>
    <t>Zawory kulowe odcinajace gwintowane, spustowe,  usupełniajace o sr. nominalnej 10-15 mm Σ poz. (13d.2÷15d.2)</t>
  </si>
  <si>
    <t>Zbiornik schładzajacy - poz. 16d.2</t>
  </si>
  <si>
    <t>Montaz filtru siatkowego mosieżnego PN10, montaz filtra z osadnikiem samopłucznym DN 151 Σ poz. (17d.2÷18d.2)</t>
  </si>
  <si>
    <t>Rurociagi w instalacjach c.o. stalowe o sr.nominalnej 32 mm o połaczeniach gwintowanych na scianach w budynkach -poz. 19d.2</t>
  </si>
  <si>
    <t>Rurociagi w instalacjach c.o. z rur stalowych instalacyjnych o sr.nom. 40-50 mm o połaczeniach gwintowanych na scianach budynku -poz.20d.2</t>
  </si>
  <si>
    <t>Rurociagi w instalacjach c.o. z rur stalowych instalacyjnych o sr.nom. 15-20 mm o połaczeniach gwintowanych na scianach budynku -poz.21d.2</t>
  </si>
  <si>
    <t>Termometry montowane wraz z wykonaniem tulei -poz. 22.d2</t>
  </si>
  <si>
    <t>Manometry montowane wraz z wykonaniem tulei -poz.23d.2</t>
  </si>
  <si>
    <t>Izolacja rurociagów sr.28-48; 12-22 mm otulinami jednowarstwowymi gr 20 mm (N)  -Σ poz. (24d.2÷25d.2)</t>
  </si>
  <si>
    <t>Spawanie reczne gazowe rurociagu lub kształtek o sr. nominalnej 50 mm i grub. Ścianek 3,6mm -poz. 26d.2</t>
  </si>
  <si>
    <t>Uruchomienie kotłowni c.o. -poz.27d.2</t>
  </si>
  <si>
    <t>2d.1</t>
  </si>
  <si>
    <t>1d.7</t>
  </si>
  <si>
    <t>1d.8</t>
  </si>
  <si>
    <t>1d.11</t>
  </si>
  <si>
    <t>1d.12</t>
  </si>
  <si>
    <t>1d.13</t>
  </si>
  <si>
    <t>1d.14</t>
  </si>
  <si>
    <t>1d.15</t>
  </si>
  <si>
    <t>1d.16</t>
  </si>
  <si>
    <t>1d.17</t>
  </si>
  <si>
    <t>1d.18</t>
  </si>
  <si>
    <r>
      <t>RAZEM Σ (poz.1d.1÷2d.1 + 1d.1</t>
    </r>
    <r>
      <rPr>
        <b/>
        <sz val="10"/>
        <color indexed="8"/>
        <rFont val="Czcionka tekstu podstawowego"/>
        <family val="0"/>
      </rPr>
      <t>÷</t>
    </r>
    <r>
      <rPr>
        <b/>
        <sz val="10"/>
        <color indexed="8"/>
        <rFont val="Arial"/>
        <family val="2"/>
      </rPr>
      <t>1d.18)</t>
    </r>
  </si>
  <si>
    <r>
      <t xml:space="preserve">Przebicie otworów o pow.do 0.05 m2 w elementach z betonu żwirowego o gr do 30 cm, zabetonowanie otworów w stropach i scianach o pow. do 01 m2 - </t>
    </r>
    <r>
      <rPr>
        <sz val="9"/>
        <color indexed="8"/>
        <rFont val="Czcionka tekstu podstawowego"/>
        <family val="0"/>
      </rPr>
      <t>Σpoz. (42d.5 i 45d.5)</t>
    </r>
  </si>
  <si>
    <t>Nawiewniki scienne, higrosterowane -poz.43d.5</t>
  </si>
  <si>
    <t>Kratki wentylacyjne typ A o obw.do 1000 mm - do przewodów murowanych- 44d.5</t>
  </si>
  <si>
    <t>Wywietrzaki dachowe cylindryczne lub gwiazdziste o sr.do 200 mm-46d.5</t>
  </si>
  <si>
    <t>Okapy wentylacyjne stalowe prostokątne typ A o obwodzie do 1800mm- 47d.5</t>
  </si>
  <si>
    <t>Przewody wentylacyjne z blachy stalowej,prostokatne,typ A/I o obwodzie do 400 mm - udział kształtek do 35 % (poziomy przewód wentylacyjny z kabiny - 48d.5</t>
  </si>
  <si>
    <t>KOSZTORYS OFERTOWY</t>
  </si>
  <si>
    <t>Załącznik Nr 9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</si>
</sst>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sz val="10"/>
      <color indexed="29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zcionka tekstu podstawowego"/>
      <family val="2"/>
    </font>
    <font>
      <sz val="8"/>
      <color theme="1"/>
      <name val="Arial"/>
      <family val="2"/>
    </font>
    <font>
      <sz val="10"/>
      <color theme="5" tint="0.5999900102615356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zcionka tekstu podstawowego"/>
      <family val="2"/>
    </font>
    <font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4" fontId="52" fillId="0" borderId="0" xfId="0" applyNumberFormat="1" applyFont="1" applyFill="1" applyBorder="1" applyAlignment="1">
      <alignment wrapText="1"/>
    </xf>
    <xf numFmtId="4" fontId="53" fillId="0" borderId="0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vertical="center" wrapText="1"/>
    </xf>
    <xf numFmtId="4" fontId="49" fillId="0" borderId="10" xfId="0" applyNumberFormat="1" applyFont="1" applyBorder="1" applyAlignment="1">
      <alignment vertical="center" wrapText="1"/>
    </xf>
    <xf numFmtId="49" fontId="54" fillId="0" borderId="10" xfId="0" applyNumberFormat="1" applyFont="1" applyBorder="1" applyAlignment="1">
      <alignment vertical="center"/>
    </xf>
    <xf numFmtId="0" fontId="51" fillId="0" borderId="0" xfId="0" applyFont="1" applyAlignment="1">
      <alignment vertical="center" wrapText="1"/>
    </xf>
    <xf numFmtId="2" fontId="49" fillId="0" borderId="10" xfId="0" applyNumberFormat="1" applyFont="1" applyBorder="1" applyAlignment="1">
      <alignment horizontal="left" vertical="center"/>
    </xf>
    <xf numFmtId="0" fontId="49" fillId="13" borderId="10" xfId="0" applyFont="1" applyFill="1" applyBorder="1" applyAlignment="1">
      <alignment horizontal="center" vertical="center"/>
    </xf>
    <xf numFmtId="2" fontId="49" fillId="13" borderId="10" xfId="0" applyNumberFormat="1" applyFont="1" applyFill="1" applyBorder="1" applyAlignment="1">
      <alignment vertical="center"/>
    </xf>
    <xf numFmtId="0" fontId="50" fillId="13" borderId="14" xfId="0" applyFont="1" applyFill="1" applyBorder="1" applyAlignment="1">
      <alignment vertical="center"/>
    </xf>
    <xf numFmtId="4" fontId="49" fillId="0" borderId="10" xfId="0" applyNumberFormat="1" applyFont="1" applyBorder="1" applyAlignment="1">
      <alignment vertical="center"/>
    </xf>
    <xf numFmtId="0" fontId="55" fillId="13" borderId="10" xfId="0" applyFont="1" applyFill="1" applyBorder="1" applyAlignment="1">
      <alignment horizontal="center" vertical="center"/>
    </xf>
    <xf numFmtId="2" fontId="55" fillId="13" borderId="10" xfId="0" applyNumberFormat="1" applyFont="1" applyFill="1" applyBorder="1" applyAlignment="1">
      <alignment vertical="center"/>
    </xf>
    <xf numFmtId="4" fontId="55" fillId="13" borderId="10" xfId="0" applyNumberFormat="1" applyFont="1" applyFill="1" applyBorder="1" applyAlignment="1">
      <alignment vertical="center"/>
    </xf>
    <xf numFmtId="0" fontId="51" fillId="13" borderId="10" xfId="0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4" fontId="49" fillId="13" borderId="10" xfId="0" applyNumberFormat="1" applyFont="1" applyFill="1" applyBorder="1" applyAlignment="1">
      <alignment horizontal="right" vertical="center" wrapText="1"/>
    </xf>
    <xf numFmtId="4" fontId="49" fillId="13" borderId="10" xfId="0" applyNumberFormat="1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6" fillId="11" borderId="10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/>
    </xf>
    <xf numFmtId="0" fontId="51" fillId="0" borderId="10" xfId="0" applyFont="1" applyBorder="1" applyAlignment="1">
      <alignment vertical="top" wrapText="1"/>
    </xf>
    <xf numFmtId="0" fontId="57" fillId="11" borderId="10" xfId="0" applyFont="1" applyFill="1" applyBorder="1" applyAlignment="1">
      <alignment vertical="center" wrapText="1"/>
    </xf>
    <xf numFmtId="0" fontId="56" fillId="13" borderId="10" xfId="0" applyFont="1" applyFill="1" applyBorder="1" applyAlignment="1">
      <alignment vertical="center" wrapText="1"/>
    </xf>
    <xf numFmtId="0" fontId="51" fillId="13" borderId="14" xfId="0" applyFont="1" applyFill="1" applyBorder="1" applyAlignment="1">
      <alignment vertical="center" wrapText="1"/>
    </xf>
    <xf numFmtId="2" fontId="49" fillId="13" borderId="10" xfId="0" applyNumberFormat="1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right" vertical="center" wrapText="1"/>
    </xf>
    <xf numFmtId="4" fontId="49" fillId="0" borderId="10" xfId="0" applyNumberFormat="1" applyFont="1" applyFill="1" applyBorder="1" applyAlignment="1">
      <alignment vertical="center"/>
    </xf>
    <xf numFmtId="0" fontId="51" fillId="11" borderId="10" xfId="0" applyFont="1" applyFill="1" applyBorder="1" applyAlignment="1">
      <alignment horizontal="center" vertical="center" wrapText="1"/>
    </xf>
    <xf numFmtId="4" fontId="49" fillId="11" borderId="10" xfId="0" applyNumberFormat="1" applyFont="1" applyFill="1" applyBorder="1" applyAlignment="1">
      <alignment horizontal="right" vertical="center" wrapText="1"/>
    </xf>
    <xf numFmtId="4" fontId="49" fillId="11" borderId="10" xfId="0" applyNumberFormat="1" applyFont="1" applyFill="1" applyBorder="1" applyAlignment="1">
      <alignment vertical="center"/>
    </xf>
    <xf numFmtId="164" fontId="49" fillId="11" borderId="10" xfId="0" applyNumberFormat="1" applyFont="1" applyFill="1" applyBorder="1" applyAlignment="1">
      <alignment horizontal="right" vertical="center" wrapText="1"/>
    </xf>
    <xf numFmtId="2" fontId="49" fillId="11" borderId="10" xfId="0" applyNumberFormat="1" applyFont="1" applyFill="1" applyBorder="1" applyAlignment="1">
      <alignment vertical="center"/>
    </xf>
    <xf numFmtId="0" fontId="50" fillId="11" borderId="14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9" fillId="0" borderId="14" xfId="0" applyFont="1" applyFill="1" applyBorder="1" applyAlignment="1">
      <alignment vertical="center"/>
    </xf>
    <xf numFmtId="0" fontId="51" fillId="12" borderId="10" xfId="0" applyFont="1" applyFill="1" applyBorder="1" applyAlignment="1">
      <alignment horizontal="center" vertical="center" wrapText="1"/>
    </xf>
    <xf numFmtId="4" fontId="49" fillId="12" borderId="10" xfId="0" applyNumberFormat="1" applyFont="1" applyFill="1" applyBorder="1" applyAlignment="1">
      <alignment horizontal="right" vertical="center" wrapText="1"/>
    </xf>
    <xf numFmtId="4" fontId="49" fillId="12" borderId="10" xfId="0" applyNumberFormat="1" applyFont="1" applyFill="1" applyBorder="1" applyAlignment="1">
      <alignment vertical="center"/>
    </xf>
    <xf numFmtId="2" fontId="49" fillId="0" borderId="12" xfId="0" applyNumberFormat="1" applyFont="1" applyBorder="1" applyAlignment="1">
      <alignment vertical="center"/>
    </xf>
    <xf numFmtId="0" fontId="50" fillId="11" borderId="14" xfId="0" applyFont="1" applyFill="1" applyBorder="1" applyAlignment="1">
      <alignment horizontal="left" vertical="center" wrapText="1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 wrapText="1"/>
    </xf>
    <xf numFmtId="2" fontId="49" fillId="0" borderId="10" xfId="0" applyNumberFormat="1" applyFont="1" applyBorder="1" applyAlignment="1">
      <alignment horizontal="right" vertical="center"/>
    </xf>
    <xf numFmtId="4" fontId="50" fillId="0" borderId="18" xfId="0" applyNumberFormat="1" applyFont="1" applyFill="1" applyBorder="1" applyAlignment="1">
      <alignment wrapText="1"/>
    </xf>
    <xf numFmtId="4" fontId="50" fillId="0" borderId="19" xfId="0" applyNumberFormat="1" applyFont="1" applyFill="1" applyBorder="1" applyAlignment="1">
      <alignment wrapText="1"/>
    </xf>
    <xf numFmtId="4" fontId="50" fillId="0" borderId="20" xfId="0" applyNumberFormat="1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4" fillId="11" borderId="0" xfId="0" applyFont="1" applyFill="1" applyAlignment="1">
      <alignment horizontal="center" vertical="center"/>
    </xf>
    <xf numFmtId="0" fontId="50" fillId="11" borderId="21" xfId="0" applyFont="1" applyFill="1" applyBorder="1" applyAlignment="1">
      <alignment horizontal="center" wrapText="1"/>
    </xf>
    <xf numFmtId="0" fontId="50" fillId="11" borderId="11" xfId="0" applyFont="1" applyFill="1" applyBorder="1" applyAlignment="1">
      <alignment horizontal="center" wrapText="1"/>
    </xf>
    <xf numFmtId="0" fontId="50" fillId="11" borderId="12" xfId="0" applyFont="1" applyFill="1" applyBorder="1" applyAlignment="1">
      <alignment horizontal="center" wrapText="1"/>
    </xf>
    <xf numFmtId="2" fontId="49" fillId="0" borderId="10" xfId="0" applyNumberFormat="1" applyFont="1" applyBorder="1" applyAlignment="1">
      <alignment horizontal="center" vertical="center"/>
    </xf>
    <xf numFmtId="2" fontId="49" fillId="13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4" fontId="8" fillId="13" borderId="10" xfId="0" applyNumberFormat="1" applyFont="1" applyFill="1" applyBorder="1" applyAlignment="1">
      <alignment horizontal="center" vertical="center"/>
    </xf>
    <xf numFmtId="4" fontId="49" fillId="13" borderId="10" xfId="0" applyNumberFormat="1" applyFont="1" applyFill="1" applyBorder="1" applyAlignment="1">
      <alignment horizontal="center" vertical="center"/>
    </xf>
    <xf numFmtId="4" fontId="50" fillId="13" borderId="10" xfId="0" applyNumberFormat="1" applyFont="1" applyFill="1" applyBorder="1" applyAlignment="1">
      <alignment horizontal="center" vertical="center"/>
    </xf>
    <xf numFmtId="4" fontId="49" fillId="11" borderId="10" xfId="0" applyNumberFormat="1" applyFont="1" applyFill="1" applyBorder="1" applyAlignment="1">
      <alignment horizontal="center" vertical="center"/>
    </xf>
    <xf numFmtId="2" fontId="49" fillId="11" borderId="10" xfId="0" applyNumberFormat="1" applyFont="1" applyFill="1" applyBorder="1" applyAlignment="1">
      <alignment horizontal="center" vertical="center"/>
    </xf>
    <xf numFmtId="4" fontId="49" fillId="12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2" fontId="49" fillId="9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2"/>
  <sheetViews>
    <sheetView tabSelected="1" zoomScalePageLayoutView="0" workbookViewId="0" topLeftCell="A154">
      <selection activeCell="C6" sqref="C6"/>
    </sheetView>
  </sheetViews>
  <sheetFormatPr defaultColWidth="8.796875" defaultRowHeight="14.25"/>
  <cols>
    <col min="1" max="1" width="5.19921875" style="0" customWidth="1"/>
    <col min="2" max="2" width="8.19921875" style="0" customWidth="1"/>
    <col min="3" max="3" width="49" style="0" customWidth="1"/>
    <col min="4" max="4" width="6.09765625" style="0" customWidth="1"/>
    <col min="5" max="5" width="8.69921875" style="0" customWidth="1"/>
    <col min="6" max="6" width="11.59765625" style="0" customWidth="1"/>
    <col min="7" max="7" width="11.3984375" style="0" customWidth="1"/>
  </cols>
  <sheetData>
    <row r="2" spans="7:8" ht="14.25">
      <c r="G2" s="92" t="s">
        <v>305</v>
      </c>
      <c r="H2" s="92"/>
    </row>
    <row r="4" spans="3:6" ht="34.5" customHeight="1">
      <c r="C4" s="74" t="s">
        <v>56</v>
      </c>
      <c r="D4" s="74"/>
      <c r="E4" s="74"/>
      <c r="F4" s="74"/>
    </row>
    <row r="5" spans="3:6" ht="14.25">
      <c r="C5" s="75"/>
      <c r="D5" s="75"/>
      <c r="E5" s="75"/>
      <c r="F5" s="75"/>
    </row>
    <row r="6" spans="3:6" ht="14.25">
      <c r="C6" s="38"/>
      <c r="D6" s="38"/>
      <c r="E6" s="38"/>
      <c r="F6" s="38"/>
    </row>
    <row r="7" spans="3:6" ht="14.25">
      <c r="C7" s="76"/>
      <c r="D7" s="76"/>
      <c r="E7" s="76"/>
      <c r="F7" s="76"/>
    </row>
    <row r="8" ht="15">
      <c r="C8" s="11"/>
    </row>
    <row r="9" spans="3:5" ht="15">
      <c r="C9" s="77" t="s">
        <v>304</v>
      </c>
      <c r="D9" s="77"/>
      <c r="E9" s="77"/>
    </row>
    <row r="11" spans="1:7" ht="36">
      <c r="A11" s="12" t="s">
        <v>0</v>
      </c>
      <c r="B11" s="13" t="s">
        <v>11</v>
      </c>
      <c r="C11" s="12" t="s">
        <v>1</v>
      </c>
      <c r="D11" s="13" t="s">
        <v>10</v>
      </c>
      <c r="E11" s="12" t="s">
        <v>2</v>
      </c>
      <c r="F11" s="13" t="s">
        <v>12</v>
      </c>
      <c r="G11" s="13" t="s">
        <v>13</v>
      </c>
    </row>
    <row r="12" spans="1:7" ht="14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4.25">
      <c r="A13" s="78" t="s">
        <v>58</v>
      </c>
      <c r="B13" s="79"/>
      <c r="C13" s="79"/>
      <c r="D13" s="79"/>
      <c r="E13" s="79"/>
      <c r="F13" s="79"/>
      <c r="G13" s="80"/>
    </row>
    <row r="14" spans="1:7" ht="21.75" customHeight="1">
      <c r="A14" s="4">
        <v>1</v>
      </c>
      <c r="B14" s="3"/>
      <c r="C14" s="66" t="s">
        <v>57</v>
      </c>
      <c r="D14" s="67"/>
      <c r="E14" s="7"/>
      <c r="F14" s="7"/>
      <c r="G14" s="8"/>
    </row>
    <row r="15" spans="1:7" ht="23.25" customHeight="1">
      <c r="A15" s="1" t="s">
        <v>14</v>
      </c>
      <c r="B15" s="23" t="s">
        <v>27</v>
      </c>
      <c r="C15" s="19" t="s">
        <v>116</v>
      </c>
      <c r="D15" s="13" t="s">
        <v>3</v>
      </c>
      <c r="E15" s="65">
        <v>82</v>
      </c>
      <c r="F15" s="70"/>
      <c r="G15" s="81">
        <f>PRODUCT(E15*F15)</f>
        <v>0</v>
      </c>
    </row>
    <row r="16" spans="1:7" ht="19.5" customHeight="1">
      <c r="A16" s="1" t="s">
        <v>19</v>
      </c>
      <c r="B16" s="23" t="s">
        <v>27</v>
      </c>
      <c r="C16" s="19" t="s">
        <v>117</v>
      </c>
      <c r="D16" s="13" t="s">
        <v>6</v>
      </c>
      <c r="E16" s="65">
        <v>3</v>
      </c>
      <c r="F16" s="70"/>
      <c r="G16" s="81">
        <f aca="true" t="shared" si="0" ref="G16:G86">PRODUCT(E16*F16)</f>
        <v>0</v>
      </c>
    </row>
    <row r="17" spans="1:7" ht="24.75" customHeight="1">
      <c r="A17" s="1" t="s">
        <v>20</v>
      </c>
      <c r="B17" s="23" t="s">
        <v>27</v>
      </c>
      <c r="C17" s="19" t="s">
        <v>118</v>
      </c>
      <c r="D17" s="10" t="s">
        <v>8</v>
      </c>
      <c r="E17" s="65">
        <v>274.28</v>
      </c>
      <c r="F17" s="70"/>
      <c r="G17" s="81">
        <f t="shared" si="0"/>
        <v>0</v>
      </c>
    </row>
    <row r="18" spans="1:7" ht="18.75" customHeight="1">
      <c r="A18" s="1" t="s">
        <v>21</v>
      </c>
      <c r="B18" s="23" t="s">
        <v>27</v>
      </c>
      <c r="C18" s="18" t="s">
        <v>119</v>
      </c>
      <c r="D18" s="13" t="s">
        <v>5</v>
      </c>
      <c r="E18" s="65">
        <v>21.85</v>
      </c>
      <c r="F18" s="70"/>
      <c r="G18" s="81">
        <f t="shared" si="0"/>
        <v>0</v>
      </c>
    </row>
    <row r="19" spans="1:7" ht="24.75" customHeight="1">
      <c r="A19" s="1" t="s">
        <v>22</v>
      </c>
      <c r="B19" s="23" t="s">
        <v>27</v>
      </c>
      <c r="C19" s="24" t="s">
        <v>120</v>
      </c>
      <c r="D19" s="68" t="s">
        <v>8</v>
      </c>
      <c r="E19" s="14">
        <v>255.69</v>
      </c>
      <c r="F19" s="70"/>
      <c r="G19" s="81">
        <f t="shared" si="0"/>
        <v>0</v>
      </c>
    </row>
    <row r="20" spans="1:7" ht="15.75" customHeight="1">
      <c r="A20" s="1" t="s">
        <v>23</v>
      </c>
      <c r="B20" s="23" t="s">
        <v>27</v>
      </c>
      <c r="C20" s="40" t="s">
        <v>121</v>
      </c>
      <c r="D20" s="10" t="s">
        <v>5</v>
      </c>
      <c r="E20" s="14">
        <v>0.87</v>
      </c>
      <c r="F20" s="70"/>
      <c r="G20" s="81">
        <f t="shared" si="0"/>
        <v>0</v>
      </c>
    </row>
    <row r="21" spans="1:7" ht="26.25" customHeight="1">
      <c r="A21" s="1" t="s">
        <v>59</v>
      </c>
      <c r="B21" s="23" t="s">
        <v>27</v>
      </c>
      <c r="C21" s="19" t="s">
        <v>61</v>
      </c>
      <c r="D21" s="10" t="s">
        <v>3</v>
      </c>
      <c r="E21" s="14">
        <v>50.88</v>
      </c>
      <c r="F21" s="70"/>
      <c r="G21" s="81">
        <f t="shared" si="0"/>
        <v>0</v>
      </c>
    </row>
    <row r="22" spans="1:7" ht="28.5" customHeight="1">
      <c r="A22" s="1" t="s">
        <v>24</v>
      </c>
      <c r="B22" s="23" t="s">
        <v>27</v>
      </c>
      <c r="C22" s="69" t="s">
        <v>122</v>
      </c>
      <c r="D22" s="10" t="s">
        <v>5</v>
      </c>
      <c r="E22" s="14">
        <v>0.21</v>
      </c>
      <c r="F22" s="70"/>
      <c r="G22" s="81">
        <f t="shared" si="0"/>
        <v>0</v>
      </c>
    </row>
    <row r="23" spans="1:7" ht="38.25" customHeight="1">
      <c r="A23" s="1" t="s">
        <v>25</v>
      </c>
      <c r="B23" s="23" t="s">
        <v>27</v>
      </c>
      <c r="C23" s="19" t="s">
        <v>123</v>
      </c>
      <c r="D23" s="10" t="s">
        <v>8</v>
      </c>
      <c r="E23" s="14">
        <v>11.91</v>
      </c>
      <c r="F23" s="70"/>
      <c r="G23" s="81">
        <f t="shared" si="0"/>
        <v>0</v>
      </c>
    </row>
    <row r="24" spans="1:7" ht="21" customHeight="1">
      <c r="A24" s="1"/>
      <c r="B24" s="23"/>
      <c r="C24" s="28" t="s">
        <v>124</v>
      </c>
      <c r="D24" s="26"/>
      <c r="E24" s="27"/>
      <c r="F24" s="49"/>
      <c r="G24" s="82">
        <f>SUM(G15:G23)</f>
        <v>0</v>
      </c>
    </row>
    <row r="25" spans="1:7" ht="20.25" customHeight="1">
      <c r="A25" s="1"/>
      <c r="B25" s="23"/>
      <c r="C25" s="43" t="s">
        <v>60</v>
      </c>
      <c r="D25" s="10"/>
      <c r="E25" s="14"/>
      <c r="F25" s="25"/>
      <c r="G25" s="81"/>
    </row>
    <row r="26" spans="1:7" ht="24.75" customHeight="1">
      <c r="A26" s="1" t="s">
        <v>64</v>
      </c>
      <c r="B26" s="23" t="s">
        <v>27</v>
      </c>
      <c r="C26" s="19" t="s">
        <v>125</v>
      </c>
      <c r="D26" s="10" t="s">
        <v>8</v>
      </c>
      <c r="E26" s="14">
        <v>255.69</v>
      </c>
      <c r="F26" s="14"/>
      <c r="G26" s="81">
        <f t="shared" si="0"/>
        <v>0</v>
      </c>
    </row>
    <row r="27" spans="1:7" ht="26.25" customHeight="1">
      <c r="A27" s="39" t="s">
        <v>65</v>
      </c>
      <c r="B27" s="23" t="s">
        <v>27</v>
      </c>
      <c r="C27" s="18" t="s">
        <v>126</v>
      </c>
      <c r="D27" s="10" t="s">
        <v>5</v>
      </c>
      <c r="E27" s="14">
        <v>3.99</v>
      </c>
      <c r="F27" s="14"/>
      <c r="G27" s="81">
        <f t="shared" si="0"/>
        <v>0</v>
      </c>
    </row>
    <row r="28" spans="1:7" ht="26.25" customHeight="1">
      <c r="A28" s="1" t="s">
        <v>66</v>
      </c>
      <c r="B28" s="23" t="s">
        <v>27</v>
      </c>
      <c r="C28" s="19" t="s">
        <v>127</v>
      </c>
      <c r="D28" s="10" t="s">
        <v>8</v>
      </c>
      <c r="E28" s="14">
        <v>59.33</v>
      </c>
      <c r="F28" s="14"/>
      <c r="G28" s="81">
        <f t="shared" si="0"/>
        <v>0</v>
      </c>
    </row>
    <row r="29" spans="1:7" ht="26.25" customHeight="1">
      <c r="A29" s="39" t="s">
        <v>67</v>
      </c>
      <c r="B29" s="23" t="s">
        <v>27</v>
      </c>
      <c r="C29" s="19" t="s">
        <v>63</v>
      </c>
      <c r="D29" s="10" t="s">
        <v>5</v>
      </c>
      <c r="E29" s="14">
        <v>7.23</v>
      </c>
      <c r="F29" s="14"/>
      <c r="G29" s="81">
        <f t="shared" si="0"/>
        <v>0</v>
      </c>
    </row>
    <row r="30" spans="1:7" ht="26.25" customHeight="1">
      <c r="A30" s="39" t="s">
        <v>68</v>
      </c>
      <c r="B30" s="23" t="s">
        <v>27</v>
      </c>
      <c r="C30" s="19" t="s">
        <v>128</v>
      </c>
      <c r="D30" s="41" t="s">
        <v>62</v>
      </c>
      <c r="E30" s="14">
        <v>0.69</v>
      </c>
      <c r="F30" s="14"/>
      <c r="G30" s="81">
        <f t="shared" si="0"/>
        <v>0</v>
      </c>
    </row>
    <row r="31" spans="1:7" ht="47.25" customHeight="1">
      <c r="A31" s="42" t="s">
        <v>78</v>
      </c>
      <c r="B31" s="23" t="s">
        <v>27</v>
      </c>
      <c r="C31" s="19" t="s">
        <v>129</v>
      </c>
      <c r="D31" s="41" t="s">
        <v>62</v>
      </c>
      <c r="E31" s="14">
        <v>9.33</v>
      </c>
      <c r="F31" s="14"/>
      <c r="G31" s="81">
        <f t="shared" si="0"/>
        <v>0</v>
      </c>
    </row>
    <row r="32" spans="1:7" ht="30.75" customHeight="1">
      <c r="A32" s="42" t="s">
        <v>71</v>
      </c>
      <c r="B32" s="23" t="s">
        <v>27</v>
      </c>
      <c r="C32" s="19" t="s">
        <v>130</v>
      </c>
      <c r="D32" s="10" t="s">
        <v>6</v>
      </c>
      <c r="E32" s="14">
        <v>1</v>
      </c>
      <c r="F32" s="14"/>
      <c r="G32" s="81">
        <f t="shared" si="0"/>
        <v>0</v>
      </c>
    </row>
    <row r="33" spans="1:7" ht="24" customHeight="1">
      <c r="A33" s="42" t="s">
        <v>72</v>
      </c>
      <c r="B33" s="23" t="s">
        <v>27</v>
      </c>
      <c r="C33" s="19" t="s">
        <v>131</v>
      </c>
      <c r="D33" s="10" t="s">
        <v>6</v>
      </c>
      <c r="E33" s="14">
        <v>3</v>
      </c>
      <c r="F33" s="14"/>
      <c r="G33" s="81">
        <f t="shared" si="0"/>
        <v>0</v>
      </c>
    </row>
    <row r="34" spans="1:7" ht="25.5" customHeight="1">
      <c r="A34" s="39" t="s">
        <v>73</v>
      </c>
      <c r="B34" s="23" t="s">
        <v>27</v>
      </c>
      <c r="C34" s="19" t="s">
        <v>133</v>
      </c>
      <c r="D34" s="10" t="s">
        <v>9</v>
      </c>
      <c r="E34" s="14">
        <v>23</v>
      </c>
      <c r="F34" s="14"/>
      <c r="G34" s="81">
        <f t="shared" si="0"/>
        <v>0</v>
      </c>
    </row>
    <row r="35" spans="1:7" ht="21" customHeight="1">
      <c r="A35" s="39" t="s">
        <v>74</v>
      </c>
      <c r="B35" s="23" t="s">
        <v>27</v>
      </c>
      <c r="C35" s="19" t="s">
        <v>132</v>
      </c>
      <c r="D35" s="10" t="s">
        <v>8</v>
      </c>
      <c r="E35" s="14">
        <v>43.24</v>
      </c>
      <c r="F35" s="14"/>
      <c r="G35" s="81">
        <f t="shared" si="0"/>
        <v>0</v>
      </c>
    </row>
    <row r="36" spans="1:7" ht="26.25" customHeight="1">
      <c r="A36" s="39" t="s">
        <v>75</v>
      </c>
      <c r="B36" s="23" t="s">
        <v>27</v>
      </c>
      <c r="C36" s="19" t="s">
        <v>134</v>
      </c>
      <c r="D36" s="10" t="s">
        <v>8</v>
      </c>
      <c r="E36" s="14">
        <v>388</v>
      </c>
      <c r="F36" s="14"/>
      <c r="G36" s="81">
        <f t="shared" si="0"/>
        <v>0</v>
      </c>
    </row>
    <row r="37" spans="1:7" ht="26.25" customHeight="1">
      <c r="A37" s="39" t="s">
        <v>76</v>
      </c>
      <c r="B37" s="23" t="s">
        <v>27</v>
      </c>
      <c r="C37" s="19" t="s">
        <v>136</v>
      </c>
      <c r="D37" s="10" t="s">
        <v>8</v>
      </c>
      <c r="E37" s="14">
        <v>388</v>
      </c>
      <c r="F37" s="14"/>
      <c r="G37" s="81">
        <f t="shared" si="0"/>
        <v>0</v>
      </c>
    </row>
    <row r="38" spans="1:7" ht="26.25" customHeight="1">
      <c r="A38" s="39" t="s">
        <v>77</v>
      </c>
      <c r="B38" s="23" t="s">
        <v>27</v>
      </c>
      <c r="C38" s="19" t="s">
        <v>135</v>
      </c>
      <c r="D38" s="10" t="s">
        <v>8</v>
      </c>
      <c r="E38" s="14">
        <v>12.01</v>
      </c>
      <c r="F38" s="14"/>
      <c r="G38" s="81">
        <f t="shared" si="0"/>
        <v>0</v>
      </c>
    </row>
    <row r="39" spans="1:7" ht="36.75" customHeight="1">
      <c r="A39" s="42" t="s">
        <v>79</v>
      </c>
      <c r="B39" s="23" t="s">
        <v>27</v>
      </c>
      <c r="C39" s="19" t="s">
        <v>69</v>
      </c>
      <c r="D39" s="10" t="s">
        <v>8</v>
      </c>
      <c r="E39" s="14">
        <v>388</v>
      </c>
      <c r="F39" s="14"/>
      <c r="G39" s="81">
        <f t="shared" si="0"/>
        <v>0</v>
      </c>
    </row>
    <row r="40" spans="1:7" ht="26.25" customHeight="1">
      <c r="A40" s="42" t="s">
        <v>80</v>
      </c>
      <c r="B40" s="23" t="s">
        <v>27</v>
      </c>
      <c r="C40" s="19" t="s">
        <v>137</v>
      </c>
      <c r="D40" s="10" t="s">
        <v>8</v>
      </c>
      <c r="E40" s="14">
        <v>330.08</v>
      </c>
      <c r="F40" s="14"/>
      <c r="G40" s="81">
        <f t="shared" si="0"/>
        <v>0</v>
      </c>
    </row>
    <row r="41" spans="1:7" ht="26.25" customHeight="1">
      <c r="A41" s="42" t="s">
        <v>81</v>
      </c>
      <c r="B41" s="23" t="s">
        <v>27</v>
      </c>
      <c r="C41" s="19" t="s">
        <v>70</v>
      </c>
      <c r="D41" s="10" t="s">
        <v>8</v>
      </c>
      <c r="E41" s="14">
        <v>102.04</v>
      </c>
      <c r="F41" s="14"/>
      <c r="G41" s="81">
        <f t="shared" si="0"/>
        <v>0</v>
      </c>
    </row>
    <row r="42" spans="1:7" ht="20.25" customHeight="1">
      <c r="A42" s="1" t="s">
        <v>82</v>
      </c>
      <c r="B42" s="23" t="s">
        <v>27</v>
      </c>
      <c r="C42" s="19" t="s">
        <v>138</v>
      </c>
      <c r="D42" s="10" t="s">
        <v>8</v>
      </c>
      <c r="E42" s="14">
        <v>38.43</v>
      </c>
      <c r="F42" s="14"/>
      <c r="G42" s="81">
        <f t="shared" si="0"/>
        <v>0</v>
      </c>
    </row>
    <row r="43" spans="1:7" ht="38.25" customHeight="1">
      <c r="A43" s="42" t="s">
        <v>83</v>
      </c>
      <c r="B43" s="23" t="s">
        <v>27</v>
      </c>
      <c r="C43" s="19" t="s">
        <v>139</v>
      </c>
      <c r="D43" s="10" t="s">
        <v>3</v>
      </c>
      <c r="E43" s="14">
        <v>14</v>
      </c>
      <c r="F43" s="14"/>
      <c r="G43" s="81">
        <f t="shared" si="0"/>
        <v>0</v>
      </c>
    </row>
    <row r="44" spans="1:7" ht="26.25" customHeight="1">
      <c r="A44" s="1" t="s">
        <v>84</v>
      </c>
      <c r="B44" s="23" t="s">
        <v>27</v>
      </c>
      <c r="C44" s="19" t="s">
        <v>140</v>
      </c>
      <c r="D44" s="10" t="s">
        <v>5</v>
      </c>
      <c r="E44" s="14">
        <v>2.22</v>
      </c>
      <c r="F44" s="14"/>
      <c r="G44" s="81">
        <f t="shared" si="0"/>
        <v>0</v>
      </c>
    </row>
    <row r="45" spans="1:7" ht="49.5" customHeight="1">
      <c r="A45" s="39" t="s">
        <v>85</v>
      </c>
      <c r="B45" s="23" t="s">
        <v>27</v>
      </c>
      <c r="C45" s="19" t="s">
        <v>141</v>
      </c>
      <c r="D45" s="10" t="s">
        <v>8</v>
      </c>
      <c r="E45" s="14">
        <v>14</v>
      </c>
      <c r="F45" s="14"/>
      <c r="G45" s="81">
        <f t="shared" si="0"/>
        <v>0</v>
      </c>
    </row>
    <row r="46" spans="1:7" ht="35.25" customHeight="1">
      <c r="A46" s="1" t="s">
        <v>86</v>
      </c>
      <c r="B46" s="23" t="s">
        <v>27</v>
      </c>
      <c r="C46" s="19" t="s">
        <v>142</v>
      </c>
      <c r="D46" s="10" t="s">
        <v>8</v>
      </c>
      <c r="E46" s="14">
        <v>14</v>
      </c>
      <c r="F46" s="14"/>
      <c r="G46" s="81">
        <f t="shared" si="0"/>
        <v>0</v>
      </c>
    </row>
    <row r="47" spans="1:7" ht="18" customHeight="1">
      <c r="A47" s="1" t="s">
        <v>87</v>
      </c>
      <c r="B47" s="23" t="s">
        <v>27</v>
      </c>
      <c r="C47" s="19" t="s">
        <v>143</v>
      </c>
      <c r="D47" s="10" t="s">
        <v>3</v>
      </c>
      <c r="E47" s="14">
        <v>6</v>
      </c>
      <c r="F47" s="14"/>
      <c r="G47" s="81">
        <f t="shared" si="0"/>
        <v>0</v>
      </c>
    </row>
    <row r="48" spans="1:7" ht="26.25" customHeight="1">
      <c r="A48" s="1" t="s">
        <v>88</v>
      </c>
      <c r="B48" s="23" t="s">
        <v>27</v>
      </c>
      <c r="C48" s="19" t="s">
        <v>144</v>
      </c>
      <c r="D48" s="10" t="s">
        <v>6</v>
      </c>
      <c r="E48" s="14">
        <v>20</v>
      </c>
      <c r="F48" s="14"/>
      <c r="G48" s="81">
        <f t="shared" si="0"/>
        <v>0</v>
      </c>
    </row>
    <row r="49" spans="1:7" ht="26.25" customHeight="1">
      <c r="A49" s="1" t="s">
        <v>89</v>
      </c>
      <c r="B49" s="23" t="s">
        <v>27</v>
      </c>
      <c r="C49" s="19" t="s">
        <v>145</v>
      </c>
      <c r="D49" s="10" t="s">
        <v>7</v>
      </c>
      <c r="E49" s="14">
        <v>1</v>
      </c>
      <c r="F49" s="14"/>
      <c r="G49" s="81">
        <f t="shared" si="0"/>
        <v>0</v>
      </c>
    </row>
    <row r="50" spans="1:7" ht="26.25" customHeight="1">
      <c r="A50" s="1" t="s">
        <v>90</v>
      </c>
      <c r="B50" s="23" t="s">
        <v>27</v>
      </c>
      <c r="C50" s="19" t="s">
        <v>146</v>
      </c>
      <c r="D50" s="10" t="s">
        <v>5</v>
      </c>
      <c r="E50" s="14">
        <v>0.07</v>
      </c>
      <c r="F50" s="70"/>
      <c r="G50" s="81">
        <f t="shared" si="0"/>
        <v>0</v>
      </c>
    </row>
    <row r="51" spans="1:7" ht="37.5" customHeight="1">
      <c r="A51" s="1" t="s">
        <v>260</v>
      </c>
      <c r="B51" s="23" t="s">
        <v>27</v>
      </c>
      <c r="C51" s="45" t="s">
        <v>261</v>
      </c>
      <c r="D51" s="10" t="s">
        <v>8</v>
      </c>
      <c r="E51" s="14">
        <v>48</v>
      </c>
      <c r="F51" s="70"/>
      <c r="G51" s="81">
        <f t="shared" si="0"/>
        <v>0</v>
      </c>
    </row>
    <row r="52" spans="1:7" ht="18" customHeight="1">
      <c r="A52" s="1"/>
      <c r="B52" s="23"/>
      <c r="C52" s="28" t="s">
        <v>199</v>
      </c>
      <c r="D52" s="26"/>
      <c r="E52" s="27"/>
      <c r="F52" s="27"/>
      <c r="G52" s="82">
        <f>SUM(G26:G51)</f>
        <v>0</v>
      </c>
    </row>
    <row r="53" spans="1:7" ht="18.75" customHeight="1">
      <c r="A53" s="1"/>
      <c r="B53" s="23"/>
      <c r="C53" s="43" t="s">
        <v>91</v>
      </c>
      <c r="D53" s="10"/>
      <c r="E53" s="14"/>
      <c r="F53" s="14"/>
      <c r="G53" s="81"/>
    </row>
    <row r="54" spans="1:7" ht="17.25" customHeight="1">
      <c r="A54" s="1" t="s">
        <v>200</v>
      </c>
      <c r="B54" s="23" t="s">
        <v>27</v>
      </c>
      <c r="C54" s="19" t="s">
        <v>147</v>
      </c>
      <c r="D54" s="10" t="s">
        <v>6</v>
      </c>
      <c r="E54" s="14">
        <v>1</v>
      </c>
      <c r="F54" s="14"/>
      <c r="G54" s="81">
        <f aca="true" t="shared" si="1" ref="G54:G64">E54*F54</f>
        <v>0</v>
      </c>
    </row>
    <row r="55" spans="1:7" ht="37.5" customHeight="1">
      <c r="A55" s="1" t="s">
        <v>201</v>
      </c>
      <c r="B55" s="23" t="s">
        <v>27</v>
      </c>
      <c r="C55" s="19" t="s">
        <v>103</v>
      </c>
      <c r="D55" s="10" t="s">
        <v>8</v>
      </c>
      <c r="E55" s="14">
        <v>5.4</v>
      </c>
      <c r="F55" s="14"/>
      <c r="G55" s="81">
        <f t="shared" si="1"/>
        <v>0</v>
      </c>
    </row>
    <row r="56" spans="1:7" ht="47.25" customHeight="1">
      <c r="A56" s="29" t="s">
        <v>202</v>
      </c>
      <c r="B56" s="23" t="s">
        <v>27</v>
      </c>
      <c r="C56" s="19" t="s">
        <v>170</v>
      </c>
      <c r="D56" s="10" t="s">
        <v>8</v>
      </c>
      <c r="E56" s="14">
        <v>75.87</v>
      </c>
      <c r="F56" s="14"/>
      <c r="G56" s="81">
        <f t="shared" si="1"/>
        <v>0</v>
      </c>
    </row>
    <row r="57" spans="1:7" ht="24" customHeight="1">
      <c r="A57" s="1" t="s">
        <v>92</v>
      </c>
      <c r="B57" s="23" t="s">
        <v>27</v>
      </c>
      <c r="C57" s="19" t="s">
        <v>97</v>
      </c>
      <c r="D57" s="10" t="s">
        <v>8</v>
      </c>
      <c r="E57" s="14">
        <v>13.87</v>
      </c>
      <c r="F57" s="14"/>
      <c r="G57" s="81">
        <f t="shared" si="1"/>
        <v>0</v>
      </c>
    </row>
    <row r="58" spans="1:7" ht="24" customHeight="1">
      <c r="A58" s="1" t="s">
        <v>93</v>
      </c>
      <c r="B58" s="23" t="s">
        <v>27</v>
      </c>
      <c r="C58" s="19" t="s">
        <v>98</v>
      </c>
      <c r="D58" s="10" t="s">
        <v>8</v>
      </c>
      <c r="E58" s="14">
        <v>13.87</v>
      </c>
      <c r="F58" s="14"/>
      <c r="G58" s="81">
        <f t="shared" si="1"/>
        <v>0</v>
      </c>
    </row>
    <row r="59" spans="1:7" ht="24">
      <c r="A59" s="1" t="s">
        <v>94</v>
      </c>
      <c r="B59" s="23" t="s">
        <v>27</v>
      </c>
      <c r="C59" s="20" t="s">
        <v>99</v>
      </c>
      <c r="D59" s="10" t="s">
        <v>8</v>
      </c>
      <c r="E59" s="14">
        <v>13.87</v>
      </c>
      <c r="F59" s="29"/>
      <c r="G59" s="83">
        <f t="shared" si="1"/>
        <v>0</v>
      </c>
    </row>
    <row r="60" spans="1:7" ht="28.5" customHeight="1">
      <c r="A60" s="1" t="s">
        <v>95</v>
      </c>
      <c r="B60" s="23" t="s">
        <v>27</v>
      </c>
      <c r="C60" s="20" t="s">
        <v>100</v>
      </c>
      <c r="D60" s="10" t="s">
        <v>8</v>
      </c>
      <c r="E60" s="14">
        <v>13.87</v>
      </c>
      <c r="F60" s="29"/>
      <c r="G60" s="83">
        <f t="shared" si="1"/>
        <v>0</v>
      </c>
    </row>
    <row r="61" spans="1:7" ht="27" customHeight="1">
      <c r="A61" s="1" t="s">
        <v>203</v>
      </c>
      <c r="B61" s="23" t="s">
        <v>27</v>
      </c>
      <c r="C61" s="20" t="s">
        <v>96</v>
      </c>
      <c r="D61" s="10" t="s">
        <v>8</v>
      </c>
      <c r="E61" s="14">
        <v>13.87</v>
      </c>
      <c r="F61" s="29"/>
      <c r="G61" s="83">
        <f t="shared" si="1"/>
        <v>0</v>
      </c>
    </row>
    <row r="62" spans="1:7" ht="27" customHeight="1">
      <c r="A62" s="1" t="s">
        <v>204</v>
      </c>
      <c r="B62" s="23" t="s">
        <v>27</v>
      </c>
      <c r="C62" s="20" t="s">
        <v>101</v>
      </c>
      <c r="D62" s="10" t="s">
        <v>8</v>
      </c>
      <c r="E62" s="14">
        <v>13.87</v>
      </c>
      <c r="F62" s="29"/>
      <c r="G62" s="83">
        <f t="shared" si="1"/>
        <v>0</v>
      </c>
    </row>
    <row r="63" spans="1:7" ht="18" customHeight="1">
      <c r="A63" s="1" t="s">
        <v>205</v>
      </c>
      <c r="B63" s="23"/>
      <c r="C63" s="20" t="s">
        <v>102</v>
      </c>
      <c r="D63" s="10" t="s">
        <v>6</v>
      </c>
      <c r="E63" s="14">
        <v>1</v>
      </c>
      <c r="F63" s="29"/>
      <c r="G63" s="83">
        <f t="shared" si="1"/>
        <v>0</v>
      </c>
    </row>
    <row r="64" spans="1:7" ht="27" customHeight="1">
      <c r="A64" s="1" t="s">
        <v>206</v>
      </c>
      <c r="B64" s="23" t="s">
        <v>27</v>
      </c>
      <c r="C64" s="20" t="s">
        <v>104</v>
      </c>
      <c r="D64" s="10" t="s">
        <v>8</v>
      </c>
      <c r="E64" s="14">
        <v>28.75</v>
      </c>
      <c r="F64" s="29"/>
      <c r="G64" s="83">
        <f t="shared" si="1"/>
        <v>0</v>
      </c>
    </row>
    <row r="65" spans="1:7" ht="18.75" customHeight="1">
      <c r="A65" s="1"/>
      <c r="B65" s="23"/>
      <c r="C65" s="28" t="s">
        <v>207</v>
      </c>
      <c r="D65" s="30"/>
      <c r="E65" s="31"/>
      <c r="F65" s="32"/>
      <c r="G65" s="84">
        <f>SUM(G54:G64)</f>
        <v>0</v>
      </c>
    </row>
    <row r="66" spans="1:7" ht="16.5" customHeight="1">
      <c r="A66" s="1" t="s">
        <v>15</v>
      </c>
      <c r="B66" s="23"/>
      <c r="C66" s="43" t="s">
        <v>208</v>
      </c>
      <c r="D66" s="13"/>
      <c r="E66" s="21"/>
      <c r="F66" s="14"/>
      <c r="G66" s="81"/>
    </row>
    <row r="67" spans="1:7" ht="15.75" customHeight="1">
      <c r="A67" s="1" t="s">
        <v>16</v>
      </c>
      <c r="B67" s="23" t="s">
        <v>27</v>
      </c>
      <c r="C67" s="19" t="s">
        <v>106</v>
      </c>
      <c r="D67" s="13" t="s">
        <v>8</v>
      </c>
      <c r="E67" s="22">
        <v>52.28</v>
      </c>
      <c r="F67" s="29"/>
      <c r="G67" s="83">
        <f t="shared" si="0"/>
        <v>0</v>
      </c>
    </row>
    <row r="68" spans="1:7" ht="27" customHeight="1">
      <c r="A68" s="1" t="s">
        <v>17</v>
      </c>
      <c r="B68" s="23" t="s">
        <v>27</v>
      </c>
      <c r="C68" s="19" t="s">
        <v>107</v>
      </c>
      <c r="D68" s="13" t="s">
        <v>8</v>
      </c>
      <c r="E68" s="22">
        <v>198.72</v>
      </c>
      <c r="F68" s="29"/>
      <c r="G68" s="83">
        <f t="shared" si="0"/>
        <v>0</v>
      </c>
    </row>
    <row r="69" spans="1:7" ht="26.25" customHeight="1">
      <c r="A69" s="1" t="s">
        <v>18</v>
      </c>
      <c r="B69" s="23" t="s">
        <v>27</v>
      </c>
      <c r="C69" s="20" t="s">
        <v>110</v>
      </c>
      <c r="D69" s="13" t="s">
        <v>8</v>
      </c>
      <c r="E69" s="22">
        <v>234.89</v>
      </c>
      <c r="F69" s="29"/>
      <c r="G69" s="83">
        <f t="shared" si="0"/>
        <v>0</v>
      </c>
    </row>
    <row r="70" spans="1:7" ht="26.25" customHeight="1">
      <c r="A70" s="1" t="s">
        <v>26</v>
      </c>
      <c r="B70" s="23" t="s">
        <v>27</v>
      </c>
      <c r="C70" s="19" t="s">
        <v>108</v>
      </c>
      <c r="D70" s="13" t="s">
        <v>8</v>
      </c>
      <c r="E70" s="22">
        <v>11.66</v>
      </c>
      <c r="F70" s="29"/>
      <c r="G70" s="83">
        <f t="shared" si="0"/>
        <v>0</v>
      </c>
    </row>
    <row r="71" spans="1:7" ht="28.5" customHeight="1">
      <c r="A71" s="1" t="s">
        <v>28</v>
      </c>
      <c r="B71" s="23" t="s">
        <v>27</v>
      </c>
      <c r="C71" s="19" t="s">
        <v>105</v>
      </c>
      <c r="D71" s="13" t="s">
        <v>8</v>
      </c>
      <c r="E71" s="34">
        <v>21.76</v>
      </c>
      <c r="F71" s="29"/>
      <c r="G71" s="83">
        <f t="shared" si="0"/>
        <v>0</v>
      </c>
    </row>
    <row r="72" spans="1:7" ht="28.5" customHeight="1">
      <c r="A72" s="1" t="s">
        <v>30</v>
      </c>
      <c r="B72" s="23" t="s">
        <v>27</v>
      </c>
      <c r="C72" s="19" t="s">
        <v>258</v>
      </c>
      <c r="D72" s="13" t="s">
        <v>8</v>
      </c>
      <c r="E72" s="34">
        <v>36.08</v>
      </c>
      <c r="F72" s="29"/>
      <c r="G72" s="83">
        <f t="shared" si="0"/>
        <v>0</v>
      </c>
    </row>
    <row r="73" spans="1:7" ht="36.75" customHeight="1">
      <c r="A73" s="1" t="s">
        <v>29</v>
      </c>
      <c r="B73" s="23" t="s">
        <v>27</v>
      </c>
      <c r="C73" s="45" t="s">
        <v>177</v>
      </c>
      <c r="D73" s="13" t="s">
        <v>8</v>
      </c>
      <c r="E73" s="34">
        <v>198.72</v>
      </c>
      <c r="F73" s="29"/>
      <c r="G73" s="83">
        <f t="shared" si="0"/>
        <v>0</v>
      </c>
    </row>
    <row r="74" spans="1:7" ht="28.5" customHeight="1">
      <c r="A74" s="1" t="s">
        <v>31</v>
      </c>
      <c r="B74" s="23" t="s">
        <v>27</v>
      </c>
      <c r="C74" s="19" t="s">
        <v>109</v>
      </c>
      <c r="D74" s="13" t="s">
        <v>8</v>
      </c>
      <c r="E74" s="34">
        <v>3.5</v>
      </c>
      <c r="F74" s="29"/>
      <c r="G74" s="83">
        <f t="shared" si="0"/>
        <v>0</v>
      </c>
    </row>
    <row r="75" spans="1:7" ht="54.75" customHeight="1">
      <c r="A75" s="1" t="s">
        <v>32</v>
      </c>
      <c r="B75" s="23" t="s">
        <v>27</v>
      </c>
      <c r="C75" s="42" t="s">
        <v>176</v>
      </c>
      <c r="D75" s="13" t="s">
        <v>8</v>
      </c>
      <c r="E75" s="34">
        <v>647.03</v>
      </c>
      <c r="F75" s="29"/>
      <c r="G75" s="83">
        <f t="shared" si="0"/>
        <v>0</v>
      </c>
    </row>
    <row r="76" spans="1:7" ht="47.25" customHeight="1">
      <c r="A76" s="1" t="s">
        <v>33</v>
      </c>
      <c r="B76" s="23" t="s">
        <v>27</v>
      </c>
      <c r="C76" s="18" t="s">
        <v>175</v>
      </c>
      <c r="D76" s="13" t="s">
        <v>8</v>
      </c>
      <c r="E76" s="34">
        <v>14.4</v>
      </c>
      <c r="F76" s="29"/>
      <c r="G76" s="83">
        <f>PRODUCT(E76*F76)</f>
        <v>0</v>
      </c>
    </row>
    <row r="77" spans="1:7" ht="29.25" customHeight="1">
      <c r="A77" s="1" t="s">
        <v>178</v>
      </c>
      <c r="B77" s="23" t="s">
        <v>27</v>
      </c>
      <c r="C77" s="19" t="s">
        <v>179</v>
      </c>
      <c r="D77" s="13" t="s">
        <v>7</v>
      </c>
      <c r="E77" s="34">
        <v>1</v>
      </c>
      <c r="F77" s="29"/>
      <c r="G77" s="83">
        <f>PRODUCT(E77*F77)</f>
        <v>0</v>
      </c>
    </row>
    <row r="78" spans="1:7" ht="29.25" customHeight="1">
      <c r="A78" s="1" t="s">
        <v>180</v>
      </c>
      <c r="B78" s="23" t="s">
        <v>27</v>
      </c>
      <c r="C78" s="19" t="s">
        <v>181</v>
      </c>
      <c r="D78" s="13" t="s">
        <v>7</v>
      </c>
      <c r="E78" s="34">
        <v>1</v>
      </c>
      <c r="F78" s="29"/>
      <c r="G78" s="83">
        <f t="shared" si="0"/>
        <v>0</v>
      </c>
    </row>
    <row r="79" spans="1:7" ht="19.5" customHeight="1">
      <c r="A79" s="1"/>
      <c r="B79" s="23"/>
      <c r="C79" s="28" t="s">
        <v>209</v>
      </c>
      <c r="D79" s="33"/>
      <c r="E79" s="35"/>
      <c r="F79" s="36"/>
      <c r="G79" s="85">
        <f>SUM(G67:G78)</f>
        <v>0</v>
      </c>
    </row>
    <row r="80" spans="1:7" ht="24" customHeight="1">
      <c r="A80" s="1"/>
      <c r="B80" s="23"/>
      <c r="C80" s="43" t="s">
        <v>210</v>
      </c>
      <c r="D80" s="13"/>
      <c r="E80" s="34"/>
      <c r="F80" s="29"/>
      <c r="G80" s="83"/>
    </row>
    <row r="81" spans="1:7" ht="29.25" customHeight="1">
      <c r="A81" s="1" t="s">
        <v>211</v>
      </c>
      <c r="B81" s="23" t="s">
        <v>27</v>
      </c>
      <c r="C81" s="19" t="s">
        <v>111</v>
      </c>
      <c r="D81" s="13" t="s">
        <v>6</v>
      </c>
      <c r="E81" s="34">
        <v>6</v>
      </c>
      <c r="F81" s="29"/>
      <c r="G81" s="83">
        <f t="shared" si="0"/>
        <v>0</v>
      </c>
    </row>
    <row r="82" spans="1:7" ht="27.75" customHeight="1">
      <c r="A82" s="1" t="s">
        <v>212</v>
      </c>
      <c r="B82" s="23" t="s">
        <v>27</v>
      </c>
      <c r="C82" s="19" t="s">
        <v>172</v>
      </c>
      <c r="D82" s="13" t="s">
        <v>6</v>
      </c>
      <c r="E82" s="34">
        <v>1</v>
      </c>
      <c r="F82" s="29"/>
      <c r="G82" s="83">
        <f>PRODUCT(E82*F82)</f>
        <v>0</v>
      </c>
    </row>
    <row r="83" spans="1:7" ht="38.25" customHeight="1">
      <c r="A83" s="1" t="s">
        <v>213</v>
      </c>
      <c r="B83" s="23" t="s">
        <v>27</v>
      </c>
      <c r="C83" s="18" t="s">
        <v>173</v>
      </c>
      <c r="D83" s="13" t="s">
        <v>8</v>
      </c>
      <c r="E83" s="34">
        <v>0.9</v>
      </c>
      <c r="F83" s="29"/>
      <c r="G83" s="83">
        <f t="shared" si="0"/>
        <v>0</v>
      </c>
    </row>
    <row r="84" spans="1:7" ht="37.5" customHeight="1">
      <c r="A84" s="1" t="s">
        <v>214</v>
      </c>
      <c r="B84" s="23" t="s">
        <v>27</v>
      </c>
      <c r="C84" s="45" t="s">
        <v>174</v>
      </c>
      <c r="D84" s="13" t="s">
        <v>8</v>
      </c>
      <c r="E84" s="34">
        <v>32.55</v>
      </c>
      <c r="F84" s="29"/>
      <c r="G84" s="83">
        <f t="shared" si="0"/>
        <v>0</v>
      </c>
    </row>
    <row r="85" spans="1:7" ht="26.25" customHeight="1">
      <c r="A85" s="1" t="s">
        <v>216</v>
      </c>
      <c r="B85" s="23" t="s">
        <v>27</v>
      </c>
      <c r="C85" s="19" t="s">
        <v>171</v>
      </c>
      <c r="D85" s="13" t="s">
        <v>8</v>
      </c>
      <c r="E85" s="34">
        <v>2</v>
      </c>
      <c r="F85" s="29"/>
      <c r="G85" s="83">
        <f t="shared" si="0"/>
        <v>0</v>
      </c>
    </row>
    <row r="86" spans="1:7" ht="26.25" customHeight="1">
      <c r="A86" s="1" t="s">
        <v>215</v>
      </c>
      <c r="B86" s="23" t="s">
        <v>27</v>
      </c>
      <c r="C86" s="19" t="s">
        <v>148</v>
      </c>
      <c r="D86" s="13" t="s">
        <v>3</v>
      </c>
      <c r="E86" s="34">
        <v>20.2</v>
      </c>
      <c r="F86" s="29"/>
      <c r="G86" s="83">
        <f t="shared" si="0"/>
        <v>0</v>
      </c>
    </row>
    <row r="87" spans="1:7" ht="21" customHeight="1">
      <c r="A87" s="1"/>
      <c r="B87" s="23"/>
      <c r="C87" s="28" t="s">
        <v>217</v>
      </c>
      <c r="D87" s="33"/>
      <c r="E87" s="35"/>
      <c r="F87" s="36"/>
      <c r="G87" s="85">
        <f>SUM(G81:G86)</f>
        <v>0</v>
      </c>
    </row>
    <row r="88" spans="1:7" ht="19.5" customHeight="1">
      <c r="A88" s="1"/>
      <c r="B88" s="23"/>
      <c r="C88" s="46" t="s">
        <v>218</v>
      </c>
      <c r="D88" s="13"/>
      <c r="E88" s="34"/>
      <c r="F88" s="29"/>
      <c r="G88" s="83"/>
    </row>
    <row r="89" spans="1:7" ht="24.75" customHeight="1">
      <c r="A89" s="1" t="s">
        <v>34</v>
      </c>
      <c r="B89" s="23" t="s">
        <v>27</v>
      </c>
      <c r="C89" s="19" t="s">
        <v>220</v>
      </c>
      <c r="D89" s="13" t="s">
        <v>6</v>
      </c>
      <c r="E89" s="34">
        <v>7</v>
      </c>
      <c r="F89" s="29"/>
      <c r="G89" s="83">
        <f>E89*F89</f>
        <v>0</v>
      </c>
    </row>
    <row r="90" spans="1:7" ht="25.5" customHeight="1">
      <c r="A90" s="1" t="s">
        <v>35</v>
      </c>
      <c r="B90" s="23" t="s">
        <v>27</v>
      </c>
      <c r="C90" s="19" t="s">
        <v>221</v>
      </c>
      <c r="D90" s="13" t="s">
        <v>6</v>
      </c>
      <c r="E90" s="34">
        <v>3</v>
      </c>
      <c r="F90" s="29"/>
      <c r="G90" s="83">
        <f aca="true" t="shared" si="2" ref="G90:G102">E90*F90</f>
        <v>0</v>
      </c>
    </row>
    <row r="91" spans="1:7" ht="25.5" customHeight="1">
      <c r="A91" s="1" t="s">
        <v>222</v>
      </c>
      <c r="B91" s="23" t="s">
        <v>27</v>
      </c>
      <c r="C91" s="19" t="s">
        <v>223</v>
      </c>
      <c r="D91" s="13" t="s">
        <v>3</v>
      </c>
      <c r="E91" s="34">
        <v>6.5</v>
      </c>
      <c r="F91" s="29"/>
      <c r="G91" s="83">
        <f t="shared" si="2"/>
        <v>0</v>
      </c>
    </row>
    <row r="92" spans="1:7" ht="20.25" customHeight="1">
      <c r="A92" s="1" t="s">
        <v>224</v>
      </c>
      <c r="B92" s="23" t="s">
        <v>27</v>
      </c>
      <c r="C92" s="19" t="s">
        <v>225</v>
      </c>
      <c r="D92" s="13" t="s">
        <v>6</v>
      </c>
      <c r="E92" s="34">
        <v>2</v>
      </c>
      <c r="F92" s="29"/>
      <c r="G92" s="83">
        <f t="shared" si="2"/>
        <v>0</v>
      </c>
    </row>
    <row r="93" spans="1:7" ht="17.25" customHeight="1">
      <c r="A93" s="1" t="s">
        <v>36</v>
      </c>
      <c r="B93" s="23" t="s">
        <v>27</v>
      </c>
      <c r="C93" s="19" t="s">
        <v>182</v>
      </c>
      <c r="D93" s="13" t="s">
        <v>3</v>
      </c>
      <c r="E93" s="34">
        <v>7</v>
      </c>
      <c r="F93" s="29"/>
      <c r="G93" s="83">
        <f t="shared" si="2"/>
        <v>0</v>
      </c>
    </row>
    <row r="94" spans="1:7" ht="18.75" customHeight="1">
      <c r="A94" s="1" t="s">
        <v>37</v>
      </c>
      <c r="B94" s="23" t="s">
        <v>27</v>
      </c>
      <c r="C94" s="19" t="s">
        <v>183</v>
      </c>
      <c r="D94" s="13" t="s">
        <v>6</v>
      </c>
      <c r="E94" s="34">
        <v>1</v>
      </c>
      <c r="F94" s="29"/>
      <c r="G94" s="83">
        <f t="shared" si="2"/>
        <v>0</v>
      </c>
    </row>
    <row r="95" spans="1:7" ht="18.75" customHeight="1">
      <c r="A95" s="1" t="s">
        <v>38</v>
      </c>
      <c r="B95" s="23" t="s">
        <v>27</v>
      </c>
      <c r="C95" s="19" t="s">
        <v>185</v>
      </c>
      <c r="D95" s="13" t="s">
        <v>6</v>
      </c>
      <c r="E95" s="34">
        <v>1</v>
      </c>
      <c r="F95" s="29"/>
      <c r="G95" s="83">
        <f t="shared" si="2"/>
        <v>0</v>
      </c>
    </row>
    <row r="96" spans="1:7" ht="26.25" customHeight="1">
      <c r="A96" s="1" t="s">
        <v>219</v>
      </c>
      <c r="B96" s="23" t="s">
        <v>27</v>
      </c>
      <c r="C96" s="19" t="s">
        <v>184</v>
      </c>
      <c r="D96" s="13" t="s">
        <v>3</v>
      </c>
      <c r="E96" s="34">
        <v>6.5</v>
      </c>
      <c r="F96" s="29"/>
      <c r="G96" s="83">
        <f t="shared" si="2"/>
        <v>0</v>
      </c>
    </row>
    <row r="97" spans="1:7" ht="18" customHeight="1">
      <c r="A97" s="1" t="s">
        <v>39</v>
      </c>
      <c r="B97" s="23" t="s">
        <v>27</v>
      </c>
      <c r="C97" s="19" t="s">
        <v>226</v>
      </c>
      <c r="D97" s="13" t="s">
        <v>7</v>
      </c>
      <c r="E97" s="34">
        <v>1</v>
      </c>
      <c r="F97" s="29"/>
      <c r="G97" s="83">
        <f t="shared" si="2"/>
        <v>0</v>
      </c>
    </row>
    <row r="98" spans="1:7" ht="18.75" customHeight="1">
      <c r="A98" s="1" t="s">
        <v>40</v>
      </c>
      <c r="B98" s="23" t="s">
        <v>27</v>
      </c>
      <c r="C98" s="19" t="s">
        <v>186</v>
      </c>
      <c r="D98" s="13" t="s">
        <v>6</v>
      </c>
      <c r="E98" s="34">
        <v>2</v>
      </c>
      <c r="F98" s="29"/>
      <c r="G98" s="83">
        <f t="shared" si="2"/>
        <v>0</v>
      </c>
    </row>
    <row r="99" spans="1:7" ht="27" customHeight="1">
      <c r="A99" s="1" t="s">
        <v>41</v>
      </c>
      <c r="B99" s="23" t="s">
        <v>27</v>
      </c>
      <c r="C99" s="19" t="s">
        <v>227</v>
      </c>
      <c r="D99" s="13" t="s">
        <v>55</v>
      </c>
      <c r="E99" s="34">
        <v>2</v>
      </c>
      <c r="F99" s="29"/>
      <c r="G99" s="83">
        <f t="shared" si="2"/>
        <v>0</v>
      </c>
    </row>
    <row r="100" spans="1:7" ht="28.5" customHeight="1">
      <c r="A100" s="1" t="s">
        <v>42</v>
      </c>
      <c r="B100" s="23" t="s">
        <v>27</v>
      </c>
      <c r="C100" s="19" t="s">
        <v>187</v>
      </c>
      <c r="D100" s="13" t="s">
        <v>4</v>
      </c>
      <c r="E100" s="34">
        <v>5</v>
      </c>
      <c r="F100" s="29"/>
      <c r="G100" s="83">
        <f t="shared" si="2"/>
        <v>0</v>
      </c>
    </row>
    <row r="101" spans="1:7" ht="24.75" customHeight="1">
      <c r="A101" s="1" t="s">
        <v>43</v>
      </c>
      <c r="B101" s="23" t="s">
        <v>27</v>
      </c>
      <c r="C101" s="19" t="s">
        <v>188</v>
      </c>
      <c r="D101" s="13" t="s">
        <v>4</v>
      </c>
      <c r="E101" s="34">
        <v>4</v>
      </c>
      <c r="F101" s="29"/>
      <c r="G101" s="83">
        <f t="shared" si="2"/>
        <v>0</v>
      </c>
    </row>
    <row r="102" spans="1:7" ht="27" customHeight="1">
      <c r="A102" s="1" t="s">
        <v>44</v>
      </c>
      <c r="B102" s="23" t="s">
        <v>27</v>
      </c>
      <c r="C102" s="19" t="s">
        <v>189</v>
      </c>
      <c r="D102" s="13" t="s">
        <v>4</v>
      </c>
      <c r="E102" s="34">
        <v>1</v>
      </c>
      <c r="F102" s="29"/>
      <c r="G102" s="83">
        <f t="shared" si="2"/>
        <v>0</v>
      </c>
    </row>
    <row r="103" spans="1:7" ht="18.75" customHeight="1">
      <c r="A103" s="1"/>
      <c r="B103" s="23"/>
      <c r="C103" s="47" t="s">
        <v>228</v>
      </c>
      <c r="D103" s="33"/>
      <c r="E103" s="35"/>
      <c r="F103" s="36"/>
      <c r="G103" s="85">
        <f>SUM(G89:G102)</f>
        <v>0</v>
      </c>
    </row>
    <row r="104" spans="1:7" ht="18.75" customHeight="1">
      <c r="A104" s="1"/>
      <c r="B104" s="23"/>
      <c r="C104" s="43" t="s">
        <v>229</v>
      </c>
      <c r="D104" s="13"/>
      <c r="E104" s="34"/>
      <c r="F104" s="29"/>
      <c r="G104" s="83"/>
    </row>
    <row r="105" spans="1:7" ht="24.75" customHeight="1">
      <c r="A105" s="1" t="s">
        <v>230</v>
      </c>
      <c r="B105" s="23"/>
      <c r="C105" s="19" t="s">
        <v>232</v>
      </c>
      <c r="D105" s="13" t="s">
        <v>3</v>
      </c>
      <c r="E105" s="34">
        <v>35</v>
      </c>
      <c r="F105" s="29"/>
      <c r="G105" s="83">
        <f>E105*F105</f>
        <v>0</v>
      </c>
    </row>
    <row r="106" spans="1:7" ht="17.25" customHeight="1">
      <c r="A106" s="1" t="s">
        <v>241</v>
      </c>
      <c r="B106" s="23"/>
      <c r="C106" s="19" t="s">
        <v>231</v>
      </c>
      <c r="D106" s="13" t="s">
        <v>4</v>
      </c>
      <c r="E106" s="34">
        <v>10</v>
      </c>
      <c r="F106" s="29"/>
      <c r="G106" s="83">
        <f>E106*F106</f>
        <v>0</v>
      </c>
    </row>
    <row r="107" spans="1:7" ht="24.75" customHeight="1">
      <c r="A107" s="1" t="s">
        <v>242</v>
      </c>
      <c r="B107" s="23"/>
      <c r="C107" s="19" t="s">
        <v>233</v>
      </c>
      <c r="D107" s="13" t="s">
        <v>4</v>
      </c>
      <c r="E107" s="34">
        <v>10</v>
      </c>
      <c r="F107" s="29"/>
      <c r="G107" s="83">
        <f>E107*F107</f>
        <v>0</v>
      </c>
    </row>
    <row r="108" spans="1:7" ht="18.75" customHeight="1">
      <c r="A108" s="1"/>
      <c r="B108" s="23"/>
      <c r="C108" s="47" t="s">
        <v>243</v>
      </c>
      <c r="D108" s="33"/>
      <c r="E108" s="35"/>
      <c r="F108" s="36"/>
      <c r="G108" s="86">
        <f>SUM(G105:G107)</f>
        <v>0</v>
      </c>
    </row>
    <row r="109" spans="1:7" ht="19.5" customHeight="1">
      <c r="A109" s="1"/>
      <c r="B109" s="23"/>
      <c r="C109" s="43" t="s">
        <v>240</v>
      </c>
      <c r="D109" s="13"/>
      <c r="E109" s="34"/>
      <c r="F109" s="29"/>
      <c r="G109" s="83"/>
    </row>
    <row r="110" spans="1:7" ht="40.5" customHeight="1">
      <c r="A110" s="1">
        <v>1</v>
      </c>
      <c r="B110" s="23"/>
      <c r="C110" s="19" t="s">
        <v>234</v>
      </c>
      <c r="D110" s="13" t="s">
        <v>4</v>
      </c>
      <c r="E110" s="34">
        <v>10</v>
      </c>
      <c r="F110" s="29"/>
      <c r="G110" s="83">
        <f>E110*F110</f>
        <v>0</v>
      </c>
    </row>
    <row r="111" spans="1:7" ht="37.5" customHeight="1">
      <c r="A111" s="1">
        <v>2</v>
      </c>
      <c r="B111" s="23"/>
      <c r="C111" s="19" t="s">
        <v>190</v>
      </c>
      <c r="D111" s="13" t="s">
        <v>3</v>
      </c>
      <c r="E111" s="34">
        <v>17</v>
      </c>
      <c r="F111" s="29"/>
      <c r="G111" s="83">
        <f aca="true" t="shared" si="3" ref="G111:G124">E111*F111</f>
        <v>0</v>
      </c>
    </row>
    <row r="112" spans="1:7" ht="38.25" customHeight="1">
      <c r="A112" s="1">
        <v>3</v>
      </c>
      <c r="B112" s="23"/>
      <c r="C112" s="19" t="s">
        <v>191</v>
      </c>
      <c r="D112" s="13" t="s">
        <v>3</v>
      </c>
      <c r="E112" s="34">
        <v>65</v>
      </c>
      <c r="F112" s="29"/>
      <c r="G112" s="83">
        <f t="shared" si="3"/>
        <v>0</v>
      </c>
    </row>
    <row r="113" spans="1:7" ht="38.25" customHeight="1">
      <c r="A113" s="1">
        <v>4</v>
      </c>
      <c r="B113" s="23"/>
      <c r="C113" s="19" t="s">
        <v>192</v>
      </c>
      <c r="D113" s="13" t="s">
        <v>3</v>
      </c>
      <c r="E113" s="34">
        <v>40</v>
      </c>
      <c r="F113" s="29"/>
      <c r="G113" s="83">
        <f t="shared" si="3"/>
        <v>0</v>
      </c>
    </row>
    <row r="114" spans="1:7" ht="24.75" customHeight="1">
      <c r="A114" s="1">
        <v>5</v>
      </c>
      <c r="B114" s="23"/>
      <c r="C114" s="19" t="s">
        <v>235</v>
      </c>
      <c r="D114" s="13" t="s">
        <v>55</v>
      </c>
      <c r="E114" s="34">
        <v>5</v>
      </c>
      <c r="F114" s="29"/>
      <c r="G114" s="83">
        <f t="shared" si="3"/>
        <v>0</v>
      </c>
    </row>
    <row r="115" spans="1:7" ht="35.25" customHeight="1">
      <c r="A115" s="1">
        <v>6</v>
      </c>
      <c r="B115" s="23"/>
      <c r="C115" s="19" t="s">
        <v>236</v>
      </c>
      <c r="D115" s="13" t="s">
        <v>4</v>
      </c>
      <c r="E115" s="34">
        <v>1</v>
      </c>
      <c r="F115" s="29"/>
      <c r="G115" s="83">
        <f t="shared" si="3"/>
        <v>0</v>
      </c>
    </row>
    <row r="116" spans="1:7" ht="37.5" customHeight="1">
      <c r="A116" s="1">
        <v>7</v>
      </c>
      <c r="B116" s="23"/>
      <c r="C116" s="19" t="s">
        <v>237</v>
      </c>
      <c r="D116" s="13" t="s">
        <v>4</v>
      </c>
      <c r="E116" s="34">
        <v>1</v>
      </c>
      <c r="F116" s="29"/>
      <c r="G116" s="83">
        <f t="shared" si="3"/>
        <v>0</v>
      </c>
    </row>
    <row r="117" spans="1:7" ht="39" customHeight="1">
      <c r="A117" s="1">
        <v>8</v>
      </c>
      <c r="B117" s="23"/>
      <c r="C117" s="19" t="s">
        <v>238</v>
      </c>
      <c r="D117" s="13" t="s">
        <v>4</v>
      </c>
      <c r="E117" s="34">
        <v>4</v>
      </c>
      <c r="F117" s="29"/>
      <c r="G117" s="83">
        <f t="shared" si="3"/>
        <v>0</v>
      </c>
    </row>
    <row r="118" spans="1:7" ht="36" customHeight="1">
      <c r="A118" s="1">
        <v>9</v>
      </c>
      <c r="B118" s="23"/>
      <c r="C118" s="19" t="s">
        <v>239</v>
      </c>
      <c r="D118" s="13" t="s">
        <v>4</v>
      </c>
      <c r="E118" s="34">
        <v>6</v>
      </c>
      <c r="F118" s="29"/>
      <c r="G118" s="83">
        <f t="shared" si="3"/>
        <v>0</v>
      </c>
    </row>
    <row r="119" spans="1:7" ht="27.75" customHeight="1">
      <c r="A119" s="1">
        <v>10</v>
      </c>
      <c r="B119" s="23"/>
      <c r="C119" s="19" t="s">
        <v>193</v>
      </c>
      <c r="D119" s="13" t="s">
        <v>8</v>
      </c>
      <c r="E119" s="34">
        <v>20</v>
      </c>
      <c r="F119" s="29"/>
      <c r="G119" s="83">
        <f t="shared" si="3"/>
        <v>0</v>
      </c>
    </row>
    <row r="120" spans="1:7" ht="28.5" customHeight="1">
      <c r="A120" s="1">
        <v>11</v>
      </c>
      <c r="B120" s="23"/>
      <c r="C120" s="19" t="s">
        <v>194</v>
      </c>
      <c r="D120" s="13" t="s">
        <v>4</v>
      </c>
      <c r="E120" s="34">
        <v>1</v>
      </c>
      <c r="F120" s="29"/>
      <c r="G120" s="83">
        <f t="shared" si="3"/>
        <v>0</v>
      </c>
    </row>
    <row r="121" spans="1:7" ht="32.25" customHeight="1">
      <c r="A121" s="1">
        <v>12</v>
      </c>
      <c r="B121" s="23"/>
      <c r="C121" s="19" t="s">
        <v>195</v>
      </c>
      <c r="D121" s="13" t="s">
        <v>7</v>
      </c>
      <c r="E121" s="34">
        <v>1</v>
      </c>
      <c r="F121" s="29"/>
      <c r="G121" s="83">
        <f t="shared" si="3"/>
        <v>0</v>
      </c>
    </row>
    <row r="122" spans="1:7" ht="26.25" customHeight="1">
      <c r="A122" s="1">
        <v>13</v>
      </c>
      <c r="B122" s="23"/>
      <c r="C122" s="19" t="s">
        <v>196</v>
      </c>
      <c r="D122" s="13" t="s">
        <v>4</v>
      </c>
      <c r="E122" s="34">
        <v>12</v>
      </c>
      <c r="F122" s="29"/>
      <c r="G122" s="83">
        <f t="shared" si="3"/>
        <v>0</v>
      </c>
    </row>
    <row r="123" spans="1:7" ht="26.25" customHeight="1">
      <c r="A123" s="1">
        <v>14</v>
      </c>
      <c r="B123" s="23"/>
      <c r="C123" s="19" t="s">
        <v>197</v>
      </c>
      <c r="D123" s="13" t="s">
        <v>7</v>
      </c>
      <c r="E123" s="34">
        <v>1</v>
      </c>
      <c r="F123" s="29"/>
      <c r="G123" s="83">
        <f t="shared" si="3"/>
        <v>0</v>
      </c>
    </row>
    <row r="124" spans="1:7" ht="26.25" customHeight="1">
      <c r="A124" s="1">
        <v>15</v>
      </c>
      <c r="B124" s="23"/>
      <c r="C124" s="19" t="s">
        <v>198</v>
      </c>
      <c r="D124" s="13" t="s">
        <v>7</v>
      </c>
      <c r="E124" s="34">
        <v>1</v>
      </c>
      <c r="F124" s="29"/>
      <c r="G124" s="83">
        <f t="shared" si="3"/>
        <v>0</v>
      </c>
    </row>
    <row r="125" spans="1:7" ht="16.5" customHeight="1">
      <c r="A125" s="1"/>
      <c r="B125" s="23"/>
      <c r="C125" s="47" t="s">
        <v>244</v>
      </c>
      <c r="D125" s="33"/>
      <c r="E125" s="35"/>
      <c r="F125" s="36"/>
      <c r="G125" s="85">
        <f>SUM(G110:G124)</f>
        <v>0</v>
      </c>
    </row>
    <row r="126" spans="1:7" ht="18.75" customHeight="1">
      <c r="A126" s="1"/>
      <c r="B126" s="23"/>
      <c r="C126" s="43" t="s">
        <v>245</v>
      </c>
      <c r="D126" s="53"/>
      <c r="E126" s="54"/>
      <c r="F126" s="55"/>
      <c r="G126" s="87"/>
    </row>
    <row r="127" spans="1:7" ht="37.5" customHeight="1">
      <c r="A127" s="1" t="s">
        <v>250</v>
      </c>
      <c r="B127" s="23"/>
      <c r="C127" s="19" t="s">
        <v>298</v>
      </c>
      <c r="D127" s="13" t="s">
        <v>4</v>
      </c>
      <c r="E127" s="34">
        <v>6</v>
      </c>
      <c r="F127" s="29"/>
      <c r="G127" s="83">
        <f aca="true" t="shared" si="4" ref="G127:G132">E127*F127</f>
        <v>0</v>
      </c>
    </row>
    <row r="128" spans="1:7" ht="17.25" customHeight="1">
      <c r="A128" s="1" t="s">
        <v>251</v>
      </c>
      <c r="B128" s="23"/>
      <c r="C128" s="19" t="s">
        <v>299</v>
      </c>
      <c r="D128" s="13" t="s">
        <v>4</v>
      </c>
      <c r="E128" s="34">
        <v>4</v>
      </c>
      <c r="F128" s="29"/>
      <c r="G128" s="83">
        <f t="shared" si="4"/>
        <v>0</v>
      </c>
    </row>
    <row r="129" spans="1:7" ht="25.5" customHeight="1">
      <c r="A129" s="1" t="s">
        <v>252</v>
      </c>
      <c r="B129" s="23"/>
      <c r="C129" s="19" t="s">
        <v>300</v>
      </c>
      <c r="D129" s="13" t="s">
        <v>4</v>
      </c>
      <c r="E129" s="34">
        <v>6</v>
      </c>
      <c r="F129" s="29"/>
      <c r="G129" s="83">
        <f t="shared" si="4"/>
        <v>0</v>
      </c>
    </row>
    <row r="130" spans="1:7" ht="24" customHeight="1">
      <c r="A130" s="1" t="s">
        <v>253</v>
      </c>
      <c r="B130" s="23"/>
      <c r="C130" s="19" t="s">
        <v>301</v>
      </c>
      <c r="D130" s="13" t="s">
        <v>4</v>
      </c>
      <c r="E130" s="34">
        <v>3</v>
      </c>
      <c r="F130" s="29"/>
      <c r="G130" s="83">
        <f t="shared" si="4"/>
        <v>0</v>
      </c>
    </row>
    <row r="131" spans="1:7" ht="28.5" customHeight="1">
      <c r="A131" s="1" t="s">
        <v>254</v>
      </c>
      <c r="B131" s="23"/>
      <c r="C131" s="19" t="s">
        <v>302</v>
      </c>
      <c r="D131" s="13" t="s">
        <v>7</v>
      </c>
      <c r="E131" s="34">
        <v>1</v>
      </c>
      <c r="F131" s="29"/>
      <c r="G131" s="83">
        <f t="shared" si="4"/>
        <v>0</v>
      </c>
    </row>
    <row r="132" spans="1:7" ht="36.75" customHeight="1">
      <c r="A132" s="1" t="s">
        <v>255</v>
      </c>
      <c r="B132" s="23"/>
      <c r="C132" s="19" t="s">
        <v>303</v>
      </c>
      <c r="D132" s="13" t="s">
        <v>8</v>
      </c>
      <c r="E132" s="34">
        <v>1.2</v>
      </c>
      <c r="F132" s="29"/>
      <c r="G132" s="83">
        <f t="shared" si="4"/>
        <v>0</v>
      </c>
    </row>
    <row r="133" spans="1:7" ht="22.5" customHeight="1">
      <c r="A133" s="1"/>
      <c r="B133" s="23"/>
      <c r="C133" s="48" t="s">
        <v>256</v>
      </c>
      <c r="D133" s="33"/>
      <c r="E133" s="35"/>
      <c r="F133" s="36"/>
      <c r="G133" s="85">
        <f>SUM(G127:G132)</f>
        <v>0</v>
      </c>
    </row>
    <row r="134" spans="1:7" ht="19.5" customHeight="1">
      <c r="A134" s="1"/>
      <c r="B134" s="23"/>
      <c r="C134" s="43" t="s">
        <v>246</v>
      </c>
      <c r="D134" s="53"/>
      <c r="E134" s="56"/>
      <c r="F134" s="57"/>
      <c r="G134" s="88"/>
    </row>
    <row r="135" spans="1:7" ht="20.25" customHeight="1">
      <c r="A135" s="1" t="s">
        <v>34</v>
      </c>
      <c r="B135" s="23" t="s">
        <v>27</v>
      </c>
      <c r="C135" s="19" t="s">
        <v>149</v>
      </c>
      <c r="D135" s="13" t="s">
        <v>3</v>
      </c>
      <c r="E135" s="34">
        <v>90</v>
      </c>
      <c r="F135" s="29"/>
      <c r="G135" s="83">
        <f>E135*F135</f>
        <v>0</v>
      </c>
    </row>
    <row r="136" spans="1:7" ht="27.75" customHeight="1">
      <c r="A136" s="1" t="s">
        <v>35</v>
      </c>
      <c r="B136" s="23" t="s">
        <v>27</v>
      </c>
      <c r="C136" s="19" t="s">
        <v>150</v>
      </c>
      <c r="D136" s="13" t="s">
        <v>112</v>
      </c>
      <c r="E136" s="34">
        <v>10</v>
      </c>
      <c r="F136" s="29"/>
      <c r="G136" s="83">
        <f aca="true" t="shared" si="5" ref="G136:G152">E136*F136</f>
        <v>0</v>
      </c>
    </row>
    <row r="137" spans="1:7" ht="15.75" customHeight="1">
      <c r="A137" s="1" t="s">
        <v>36</v>
      </c>
      <c r="B137" s="23" t="s">
        <v>27</v>
      </c>
      <c r="C137" s="45" t="s">
        <v>151</v>
      </c>
      <c r="D137" s="13" t="s">
        <v>9</v>
      </c>
      <c r="E137" s="34">
        <v>90</v>
      </c>
      <c r="F137" s="29"/>
      <c r="G137" s="83">
        <f t="shared" si="5"/>
        <v>0</v>
      </c>
    </row>
    <row r="138" spans="1:7" ht="37.5" customHeight="1">
      <c r="A138" s="1" t="s">
        <v>37</v>
      </c>
      <c r="B138" s="23" t="s">
        <v>27</v>
      </c>
      <c r="C138" s="19" t="s">
        <v>152</v>
      </c>
      <c r="D138" s="13" t="s">
        <v>8</v>
      </c>
      <c r="E138" s="34">
        <v>210</v>
      </c>
      <c r="F138" s="29"/>
      <c r="G138" s="83">
        <f t="shared" si="5"/>
        <v>0</v>
      </c>
    </row>
    <row r="139" spans="1:7" ht="21.75" customHeight="1">
      <c r="A139" s="1" t="s">
        <v>38</v>
      </c>
      <c r="B139" s="23" t="s">
        <v>27</v>
      </c>
      <c r="C139" s="19" t="s">
        <v>153</v>
      </c>
      <c r="D139" s="13" t="s">
        <v>3</v>
      </c>
      <c r="E139" s="34">
        <v>160</v>
      </c>
      <c r="F139" s="29"/>
      <c r="G139" s="83">
        <f t="shared" si="5"/>
        <v>0</v>
      </c>
    </row>
    <row r="140" spans="1:7" ht="26.25" customHeight="1">
      <c r="A140" s="1" t="s">
        <v>39</v>
      </c>
      <c r="B140" s="23" t="s">
        <v>27</v>
      </c>
      <c r="C140" s="18" t="s">
        <v>154</v>
      </c>
      <c r="D140" s="13" t="s">
        <v>3</v>
      </c>
      <c r="E140" s="34">
        <v>180</v>
      </c>
      <c r="F140" s="29"/>
      <c r="G140" s="83">
        <f t="shared" si="5"/>
        <v>0</v>
      </c>
    </row>
    <row r="141" spans="1:7" ht="27" customHeight="1">
      <c r="A141" s="1" t="s">
        <v>40</v>
      </c>
      <c r="B141" s="23" t="s">
        <v>27</v>
      </c>
      <c r="C141" s="18" t="s">
        <v>155</v>
      </c>
      <c r="D141" s="13" t="s">
        <v>3</v>
      </c>
      <c r="E141" s="34">
        <v>80</v>
      </c>
      <c r="F141" s="29"/>
      <c r="G141" s="83">
        <f t="shared" si="5"/>
        <v>0</v>
      </c>
    </row>
    <row r="142" spans="1:7" ht="48" customHeight="1">
      <c r="A142" s="1" t="s">
        <v>41</v>
      </c>
      <c r="B142" s="23" t="s">
        <v>27</v>
      </c>
      <c r="C142" s="24" t="s">
        <v>156</v>
      </c>
      <c r="D142" s="13" t="s">
        <v>6</v>
      </c>
      <c r="E142" s="34">
        <v>17</v>
      </c>
      <c r="F142" s="29"/>
      <c r="G142" s="83">
        <f t="shared" si="5"/>
        <v>0</v>
      </c>
    </row>
    <row r="143" spans="1:7" ht="27" customHeight="1">
      <c r="A143" s="1" t="s">
        <v>42</v>
      </c>
      <c r="B143" s="23" t="s">
        <v>27</v>
      </c>
      <c r="C143" s="19" t="s">
        <v>157</v>
      </c>
      <c r="D143" s="13" t="s">
        <v>6</v>
      </c>
      <c r="E143" s="34">
        <v>17</v>
      </c>
      <c r="F143" s="29"/>
      <c r="G143" s="83">
        <f t="shared" si="5"/>
        <v>0</v>
      </c>
    </row>
    <row r="144" spans="1:7" ht="24">
      <c r="A144" s="1" t="s">
        <v>43</v>
      </c>
      <c r="B144" s="23" t="s">
        <v>27</v>
      </c>
      <c r="C144" s="19" t="s">
        <v>158</v>
      </c>
      <c r="D144" s="13" t="s">
        <v>6</v>
      </c>
      <c r="E144" s="34">
        <v>7</v>
      </c>
      <c r="F144" s="29"/>
      <c r="G144" s="83">
        <f t="shared" si="5"/>
        <v>0</v>
      </c>
    </row>
    <row r="145" spans="1:7" ht="44.25" customHeight="1">
      <c r="A145" s="1" t="s">
        <v>44</v>
      </c>
      <c r="B145" s="23" t="s">
        <v>27</v>
      </c>
      <c r="C145" s="19" t="s">
        <v>159</v>
      </c>
      <c r="D145" s="13" t="s">
        <v>6</v>
      </c>
      <c r="E145" s="34">
        <v>10</v>
      </c>
      <c r="F145" s="29"/>
      <c r="G145" s="83">
        <f t="shared" si="5"/>
        <v>0</v>
      </c>
    </row>
    <row r="146" spans="1:7" ht="17.25" customHeight="1">
      <c r="A146" s="1" t="s">
        <v>45</v>
      </c>
      <c r="B146" s="23" t="s">
        <v>27</v>
      </c>
      <c r="C146" s="19" t="s">
        <v>160</v>
      </c>
      <c r="D146" s="13" t="s">
        <v>6</v>
      </c>
      <c r="E146" s="34">
        <v>7</v>
      </c>
      <c r="F146" s="29"/>
      <c r="G146" s="83">
        <f t="shared" si="5"/>
        <v>0</v>
      </c>
    </row>
    <row r="147" spans="1:7" ht="19.5" customHeight="1">
      <c r="A147" s="1" t="s">
        <v>45</v>
      </c>
      <c r="B147" s="23" t="s">
        <v>27</v>
      </c>
      <c r="C147" s="20" t="s">
        <v>161</v>
      </c>
      <c r="D147" s="13" t="s">
        <v>6</v>
      </c>
      <c r="E147" s="34">
        <v>4</v>
      </c>
      <c r="F147" s="29"/>
      <c r="G147" s="83">
        <f t="shared" si="5"/>
        <v>0</v>
      </c>
    </row>
    <row r="148" spans="1:7" ht="15.75" customHeight="1">
      <c r="A148" s="1" t="s">
        <v>46</v>
      </c>
      <c r="B148" s="23" t="s">
        <v>27</v>
      </c>
      <c r="C148" s="18" t="s">
        <v>162</v>
      </c>
      <c r="D148" s="13" t="s">
        <v>6</v>
      </c>
      <c r="E148" s="34">
        <v>7</v>
      </c>
      <c r="F148" s="29"/>
      <c r="G148" s="83">
        <f t="shared" si="5"/>
        <v>0</v>
      </c>
    </row>
    <row r="149" spans="1:7" ht="18.75" customHeight="1">
      <c r="A149" s="1" t="s">
        <v>47</v>
      </c>
      <c r="B149" s="23" t="s">
        <v>27</v>
      </c>
      <c r="C149" s="19" t="s">
        <v>163</v>
      </c>
      <c r="D149" s="13" t="s">
        <v>6</v>
      </c>
      <c r="E149" s="34">
        <v>5</v>
      </c>
      <c r="F149" s="29"/>
      <c r="G149" s="83">
        <f t="shared" si="5"/>
        <v>0</v>
      </c>
    </row>
    <row r="150" spans="1:7" ht="25.5" customHeight="1">
      <c r="A150" s="1" t="s">
        <v>48</v>
      </c>
      <c r="B150" s="23" t="s">
        <v>27</v>
      </c>
      <c r="C150" s="18" t="s">
        <v>164</v>
      </c>
      <c r="D150" s="13" t="s">
        <v>6</v>
      </c>
      <c r="E150" s="34">
        <v>4</v>
      </c>
      <c r="F150" s="29"/>
      <c r="G150" s="83">
        <f t="shared" si="5"/>
        <v>0</v>
      </c>
    </row>
    <row r="151" spans="1:7" ht="25.5" customHeight="1">
      <c r="A151" s="1" t="s">
        <v>49</v>
      </c>
      <c r="B151" s="23" t="s">
        <v>27</v>
      </c>
      <c r="C151" s="18" t="s">
        <v>165</v>
      </c>
      <c r="D151" s="13" t="s">
        <v>113</v>
      </c>
      <c r="E151" s="34">
        <v>5</v>
      </c>
      <c r="F151" s="29"/>
      <c r="G151" s="83">
        <f t="shared" si="5"/>
        <v>0</v>
      </c>
    </row>
    <row r="152" spans="1:7" ht="23.25" customHeight="1">
      <c r="A152" s="1" t="s">
        <v>50</v>
      </c>
      <c r="B152" s="23" t="s">
        <v>27</v>
      </c>
      <c r="C152" s="18" t="s">
        <v>166</v>
      </c>
      <c r="D152" s="13" t="s">
        <v>113</v>
      </c>
      <c r="E152" s="34">
        <v>7</v>
      </c>
      <c r="F152" s="29"/>
      <c r="G152" s="83">
        <f t="shared" si="5"/>
        <v>0</v>
      </c>
    </row>
    <row r="153" spans="1:7" ht="19.5" customHeight="1">
      <c r="A153" s="1"/>
      <c r="B153" s="23"/>
      <c r="C153" s="28" t="s">
        <v>167</v>
      </c>
      <c r="D153" s="33"/>
      <c r="E153" s="35"/>
      <c r="F153" s="36"/>
      <c r="G153" s="85">
        <f>SUM(G135:G152)</f>
        <v>0</v>
      </c>
    </row>
    <row r="154" spans="1:7" ht="20.25" customHeight="1">
      <c r="A154" s="1"/>
      <c r="B154" s="23"/>
      <c r="C154" s="43" t="s">
        <v>247</v>
      </c>
      <c r="D154" s="53"/>
      <c r="E154" s="56"/>
      <c r="F154" s="57"/>
      <c r="G154" s="88"/>
    </row>
    <row r="155" spans="1:7" ht="38.25" customHeight="1">
      <c r="A155" s="1" t="s">
        <v>51</v>
      </c>
      <c r="B155" s="23" t="s">
        <v>27</v>
      </c>
      <c r="C155" s="18" t="s">
        <v>168</v>
      </c>
      <c r="D155" s="13" t="s">
        <v>7</v>
      </c>
      <c r="E155" s="34">
        <v>1</v>
      </c>
      <c r="F155" s="29"/>
      <c r="G155" s="83">
        <f>E155*F155</f>
        <v>0</v>
      </c>
    </row>
    <row r="156" spans="1:7" ht="23.25" customHeight="1">
      <c r="A156" s="37"/>
      <c r="B156" s="23"/>
      <c r="C156" s="28" t="s">
        <v>249</v>
      </c>
      <c r="D156" s="33"/>
      <c r="E156" s="35"/>
      <c r="F156" s="36"/>
      <c r="G156" s="85">
        <f>G155</f>
        <v>0</v>
      </c>
    </row>
    <row r="157" spans="1:7" ht="25.5" customHeight="1">
      <c r="A157" s="1"/>
      <c r="B157" s="23" t="s">
        <v>27</v>
      </c>
      <c r="C157" s="43" t="s">
        <v>248</v>
      </c>
      <c r="D157" s="53" t="s">
        <v>6</v>
      </c>
      <c r="E157" s="54">
        <v>1</v>
      </c>
      <c r="F157" s="55"/>
      <c r="G157" s="87"/>
    </row>
    <row r="158" spans="1:7" ht="25.5" customHeight="1">
      <c r="A158" s="1" t="s">
        <v>51</v>
      </c>
      <c r="B158" s="23"/>
      <c r="C158" s="19" t="s">
        <v>169</v>
      </c>
      <c r="D158" s="13" t="s">
        <v>3</v>
      </c>
      <c r="E158" s="34">
        <v>80</v>
      </c>
      <c r="F158" s="29"/>
      <c r="G158" s="83">
        <f>E158*F158</f>
        <v>0</v>
      </c>
    </row>
    <row r="159" spans="1:7" ht="18" customHeight="1">
      <c r="A159" s="1" t="s">
        <v>52</v>
      </c>
      <c r="B159" s="23"/>
      <c r="C159" s="19" t="s">
        <v>114</v>
      </c>
      <c r="D159" s="13" t="s">
        <v>6</v>
      </c>
      <c r="E159" s="34">
        <v>8</v>
      </c>
      <c r="F159" s="29"/>
      <c r="G159" s="83">
        <f>E159*F159</f>
        <v>0</v>
      </c>
    </row>
    <row r="160" spans="1:7" ht="25.5" customHeight="1">
      <c r="A160" s="1" t="s">
        <v>53</v>
      </c>
      <c r="B160" s="23"/>
      <c r="C160" s="19" t="s">
        <v>259</v>
      </c>
      <c r="D160" s="13" t="s">
        <v>6</v>
      </c>
      <c r="E160" s="34">
        <v>4</v>
      </c>
      <c r="F160" s="29"/>
      <c r="G160" s="83">
        <f>E160*F160</f>
        <v>0</v>
      </c>
    </row>
    <row r="161" spans="1:7" ht="18" customHeight="1">
      <c r="A161" s="1" t="s">
        <v>257</v>
      </c>
      <c r="B161" s="23"/>
      <c r="C161" s="19" t="s">
        <v>115</v>
      </c>
      <c r="D161" s="13" t="s">
        <v>6</v>
      </c>
      <c r="E161" s="34">
        <v>4</v>
      </c>
      <c r="F161" s="29"/>
      <c r="G161" s="83">
        <f>E161*F161</f>
        <v>0</v>
      </c>
    </row>
    <row r="162" spans="1:7" ht="18" customHeight="1">
      <c r="A162" s="1"/>
      <c r="B162" s="23"/>
      <c r="C162" s="28" t="s">
        <v>54</v>
      </c>
      <c r="D162" s="33"/>
      <c r="E162" s="35"/>
      <c r="F162" s="36"/>
      <c r="G162" s="85">
        <f>SUM(G158:G161)</f>
        <v>0</v>
      </c>
    </row>
    <row r="163" spans="1:7" ht="18" customHeight="1">
      <c r="A163" s="1"/>
      <c r="B163" s="23"/>
      <c r="C163" s="58" t="s">
        <v>262</v>
      </c>
      <c r="D163" s="53"/>
      <c r="E163" s="54"/>
      <c r="F163" s="55"/>
      <c r="G163" s="87"/>
    </row>
    <row r="164" spans="1:7" ht="18" customHeight="1">
      <c r="A164" s="1"/>
      <c r="B164" s="23"/>
      <c r="C164" s="44" t="s">
        <v>265</v>
      </c>
      <c r="D164" s="62"/>
      <c r="E164" s="63"/>
      <c r="F164" s="64"/>
      <c r="G164" s="89"/>
    </row>
    <row r="165" spans="1:7" ht="42.75" customHeight="1">
      <c r="A165" s="1" t="s">
        <v>14</v>
      </c>
      <c r="B165" s="23"/>
      <c r="C165" s="59" t="s">
        <v>264</v>
      </c>
      <c r="D165" s="50" t="s">
        <v>7</v>
      </c>
      <c r="E165" s="51">
        <v>1</v>
      </c>
      <c r="F165" s="52"/>
      <c r="G165" s="90">
        <f>E165*F165</f>
        <v>0</v>
      </c>
    </row>
    <row r="166" spans="1:7" ht="39" customHeight="1">
      <c r="A166" s="1" t="s">
        <v>286</v>
      </c>
      <c r="B166" s="23"/>
      <c r="C166" s="59" t="s">
        <v>270</v>
      </c>
      <c r="D166" s="50" t="s">
        <v>9</v>
      </c>
      <c r="E166" s="51">
        <v>11</v>
      </c>
      <c r="F166" s="52"/>
      <c r="G166" s="90">
        <f>E166*F166</f>
        <v>0</v>
      </c>
    </row>
    <row r="167" spans="1:7" ht="18" customHeight="1">
      <c r="A167" s="1"/>
      <c r="B167" s="23"/>
      <c r="C167" s="44" t="s">
        <v>266</v>
      </c>
      <c r="D167" s="62"/>
      <c r="E167" s="63"/>
      <c r="F167" s="64"/>
      <c r="G167" s="89"/>
    </row>
    <row r="168" spans="1:7" ht="27" customHeight="1">
      <c r="A168" s="1" t="s">
        <v>19</v>
      </c>
      <c r="B168" s="23"/>
      <c r="C168" s="59" t="s">
        <v>267</v>
      </c>
      <c r="D168" s="50" t="s">
        <v>7</v>
      </c>
      <c r="E168" s="51">
        <v>1</v>
      </c>
      <c r="F168" s="52"/>
      <c r="G168" s="90">
        <f>E168*F168</f>
        <v>0</v>
      </c>
    </row>
    <row r="169" spans="1:7" ht="39.75" customHeight="1">
      <c r="A169" s="1" t="s">
        <v>20</v>
      </c>
      <c r="B169" s="23"/>
      <c r="C169" s="59" t="s">
        <v>268</v>
      </c>
      <c r="D169" s="50" t="s">
        <v>7</v>
      </c>
      <c r="E169" s="51">
        <v>1</v>
      </c>
      <c r="F169" s="52"/>
      <c r="G169" s="90">
        <f aca="true" t="shared" si="6" ref="G169:G184">E169*F169</f>
        <v>0</v>
      </c>
    </row>
    <row r="170" spans="1:7" ht="18" customHeight="1">
      <c r="A170" s="1" t="s">
        <v>21</v>
      </c>
      <c r="B170" s="23"/>
      <c r="C170" s="59" t="s">
        <v>272</v>
      </c>
      <c r="D170" s="50" t="s">
        <v>7</v>
      </c>
      <c r="E170" s="51">
        <v>3</v>
      </c>
      <c r="F170" s="52"/>
      <c r="G170" s="90">
        <f t="shared" si="6"/>
        <v>0</v>
      </c>
    </row>
    <row r="171" spans="1:7" ht="51.75" customHeight="1">
      <c r="A171" s="1" t="s">
        <v>22</v>
      </c>
      <c r="B171" s="23"/>
      <c r="C171" s="59" t="s">
        <v>271</v>
      </c>
      <c r="D171" s="50" t="s">
        <v>8</v>
      </c>
      <c r="E171" s="51">
        <v>14</v>
      </c>
      <c r="F171" s="52"/>
      <c r="G171" s="90">
        <f t="shared" si="6"/>
        <v>0</v>
      </c>
    </row>
    <row r="172" spans="1:7" ht="27.75" customHeight="1">
      <c r="A172" s="1" t="s">
        <v>23</v>
      </c>
      <c r="B172" s="23"/>
      <c r="C172" s="59" t="s">
        <v>273</v>
      </c>
      <c r="D172" s="50" t="s">
        <v>4</v>
      </c>
      <c r="E172" s="51">
        <v>1</v>
      </c>
      <c r="F172" s="52"/>
      <c r="G172" s="90">
        <f t="shared" si="6"/>
        <v>0</v>
      </c>
    </row>
    <row r="173" spans="1:7" ht="27" customHeight="1">
      <c r="A173" s="1" t="s">
        <v>287</v>
      </c>
      <c r="B173" s="23"/>
      <c r="C173" s="59" t="s">
        <v>274</v>
      </c>
      <c r="D173" s="50" t="s">
        <v>4</v>
      </c>
      <c r="E173" s="51">
        <v>1</v>
      </c>
      <c r="F173" s="52"/>
      <c r="G173" s="90">
        <f t="shared" si="6"/>
        <v>0</v>
      </c>
    </row>
    <row r="174" spans="1:7" ht="27" customHeight="1">
      <c r="A174" s="1" t="s">
        <v>288</v>
      </c>
      <c r="B174" s="23"/>
      <c r="C174" s="59" t="s">
        <v>275</v>
      </c>
      <c r="D174" s="50" t="s">
        <v>4</v>
      </c>
      <c r="E174" s="51">
        <v>5</v>
      </c>
      <c r="F174" s="52"/>
      <c r="G174" s="90">
        <f t="shared" si="6"/>
        <v>0</v>
      </c>
    </row>
    <row r="175" spans="1:7" ht="18" customHeight="1">
      <c r="A175" s="1" t="s">
        <v>24</v>
      </c>
      <c r="B175" s="23"/>
      <c r="C175" s="61" t="s">
        <v>276</v>
      </c>
      <c r="D175" s="50" t="s">
        <v>4</v>
      </c>
      <c r="E175" s="51">
        <v>1</v>
      </c>
      <c r="F175" s="52"/>
      <c r="G175" s="90">
        <f t="shared" si="6"/>
        <v>0</v>
      </c>
    </row>
    <row r="176" spans="1:7" ht="28.5" customHeight="1">
      <c r="A176" s="1" t="s">
        <v>25</v>
      </c>
      <c r="B176" s="23"/>
      <c r="C176" s="59" t="s">
        <v>277</v>
      </c>
      <c r="D176" s="50" t="s">
        <v>55</v>
      </c>
      <c r="E176" s="51">
        <v>6</v>
      </c>
      <c r="F176" s="52"/>
      <c r="G176" s="90">
        <f t="shared" si="6"/>
        <v>0</v>
      </c>
    </row>
    <row r="177" spans="1:7" ht="29.25" customHeight="1">
      <c r="A177" s="1" t="s">
        <v>289</v>
      </c>
      <c r="B177" s="23"/>
      <c r="C177" s="59" t="s">
        <v>278</v>
      </c>
      <c r="D177" s="50" t="s">
        <v>3</v>
      </c>
      <c r="E177" s="51">
        <v>2.5</v>
      </c>
      <c r="F177" s="52"/>
      <c r="G177" s="90">
        <f t="shared" si="6"/>
        <v>0</v>
      </c>
    </row>
    <row r="178" spans="1:7" ht="37.5" customHeight="1">
      <c r="A178" s="1" t="s">
        <v>290</v>
      </c>
      <c r="B178" s="23"/>
      <c r="C178" s="59" t="s">
        <v>279</v>
      </c>
      <c r="D178" s="50" t="s">
        <v>3</v>
      </c>
      <c r="E178" s="51">
        <v>4</v>
      </c>
      <c r="F178" s="52"/>
      <c r="G178" s="90">
        <f t="shared" si="6"/>
        <v>0</v>
      </c>
    </row>
    <row r="179" spans="1:7" ht="37.5" customHeight="1">
      <c r="A179" s="1" t="s">
        <v>291</v>
      </c>
      <c r="B179" s="23"/>
      <c r="C179" s="59" t="s">
        <v>280</v>
      </c>
      <c r="D179" s="50" t="s">
        <v>3</v>
      </c>
      <c r="E179" s="51">
        <v>4</v>
      </c>
      <c r="F179" s="52"/>
      <c r="G179" s="90">
        <f t="shared" si="6"/>
        <v>0</v>
      </c>
    </row>
    <row r="180" spans="1:7" ht="16.5" customHeight="1">
      <c r="A180" s="1" t="s">
        <v>292</v>
      </c>
      <c r="B180" s="23"/>
      <c r="C180" s="59" t="s">
        <v>281</v>
      </c>
      <c r="D180" s="50" t="s">
        <v>4</v>
      </c>
      <c r="E180" s="51">
        <v>1</v>
      </c>
      <c r="F180" s="52"/>
      <c r="G180" s="90">
        <f t="shared" si="6"/>
        <v>0</v>
      </c>
    </row>
    <row r="181" spans="1:7" ht="18" customHeight="1">
      <c r="A181" s="1" t="s">
        <v>293</v>
      </c>
      <c r="B181" s="23"/>
      <c r="C181" s="59" t="s">
        <v>282</v>
      </c>
      <c r="D181" s="50"/>
      <c r="E181" s="51">
        <v>1</v>
      </c>
      <c r="F181" s="52"/>
      <c r="G181" s="90">
        <f t="shared" si="6"/>
        <v>0</v>
      </c>
    </row>
    <row r="182" spans="1:7" ht="32.25" customHeight="1">
      <c r="A182" s="1" t="s">
        <v>294</v>
      </c>
      <c r="B182" s="23"/>
      <c r="C182" s="59" t="s">
        <v>283</v>
      </c>
      <c r="D182" s="50" t="s">
        <v>3</v>
      </c>
      <c r="E182" s="51">
        <v>10.5</v>
      </c>
      <c r="F182" s="52"/>
      <c r="G182" s="90">
        <f t="shared" si="6"/>
        <v>0</v>
      </c>
    </row>
    <row r="183" spans="1:7" ht="27" customHeight="1">
      <c r="A183" s="1" t="s">
        <v>295</v>
      </c>
      <c r="B183" s="23"/>
      <c r="C183" s="59" t="s">
        <v>284</v>
      </c>
      <c r="D183" s="50" t="s">
        <v>269</v>
      </c>
      <c r="E183" s="51">
        <v>10</v>
      </c>
      <c r="F183" s="52"/>
      <c r="G183" s="90">
        <f t="shared" si="6"/>
        <v>0</v>
      </c>
    </row>
    <row r="184" spans="1:7" ht="27" customHeight="1">
      <c r="A184" s="1" t="s">
        <v>296</v>
      </c>
      <c r="B184" s="23"/>
      <c r="C184" s="59" t="s">
        <v>285</v>
      </c>
      <c r="D184" s="50" t="s">
        <v>55</v>
      </c>
      <c r="E184" s="51">
        <v>1</v>
      </c>
      <c r="F184" s="52"/>
      <c r="G184" s="90">
        <f t="shared" si="6"/>
        <v>0</v>
      </c>
    </row>
    <row r="185" spans="1:7" ht="19.5" customHeight="1" thickBot="1">
      <c r="A185" s="1"/>
      <c r="B185" s="23"/>
      <c r="C185" s="28" t="s">
        <v>297</v>
      </c>
      <c r="D185" s="33"/>
      <c r="E185" s="35"/>
      <c r="F185" s="36"/>
      <c r="G185" s="85">
        <f>SUM(G165:G166)+SUM(G168:G184)</f>
        <v>0</v>
      </c>
    </row>
    <row r="186" spans="1:7" ht="24.75" customHeight="1" thickBot="1">
      <c r="A186" s="15"/>
      <c r="B186" s="15"/>
      <c r="C186" s="71" t="s">
        <v>263</v>
      </c>
      <c r="D186" s="72"/>
      <c r="E186" s="72"/>
      <c r="F186" s="73"/>
      <c r="G186" s="91">
        <f>G24+G52+G65+G79+G87+G103+G108+G125+G133+G153+G156+G162+G185</f>
        <v>0</v>
      </c>
    </row>
    <row r="187" spans="1:7" ht="17.25" customHeight="1">
      <c r="A187" s="6"/>
      <c r="B187" s="6"/>
      <c r="C187" s="16"/>
      <c r="D187" s="16"/>
      <c r="E187" s="16"/>
      <c r="F187" s="16"/>
      <c r="G187" s="17"/>
    </row>
    <row r="188" spans="1:7" ht="17.25" customHeight="1">
      <c r="A188" s="6"/>
      <c r="B188" s="6"/>
      <c r="C188" s="16"/>
      <c r="D188" s="16"/>
      <c r="E188" s="16"/>
      <c r="F188" s="16"/>
      <c r="G188" s="17"/>
    </row>
    <row r="189" spans="1:7" ht="14.25">
      <c r="A189" s="6"/>
      <c r="B189" s="9"/>
      <c r="C189" s="2"/>
      <c r="D189" s="2"/>
      <c r="E189" s="2"/>
      <c r="F189" s="2"/>
      <c r="G189" s="2"/>
    </row>
    <row r="190" spans="1:7" ht="14.25">
      <c r="A190" s="6"/>
      <c r="B190" s="9"/>
      <c r="C190" s="2"/>
      <c r="D190" s="2"/>
      <c r="E190" s="2"/>
      <c r="F190" s="2"/>
      <c r="G190" s="2"/>
    </row>
    <row r="191" spans="1:7" ht="13.5" customHeight="1">
      <c r="A191" s="6"/>
      <c r="B191" s="9"/>
      <c r="C191" s="2"/>
      <c r="D191" s="2"/>
      <c r="E191" s="2"/>
      <c r="F191" s="2"/>
      <c r="G191" s="2"/>
    </row>
    <row r="192" ht="14.25">
      <c r="H192" s="60"/>
    </row>
  </sheetData>
  <sheetProtection/>
  <mergeCells count="7">
    <mergeCell ref="G2:H2"/>
    <mergeCell ref="C186:F186"/>
    <mergeCell ref="C4:F4"/>
    <mergeCell ref="C5:F5"/>
    <mergeCell ref="C7:F7"/>
    <mergeCell ref="C9:E9"/>
    <mergeCell ref="A13:G1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Inwestycje 301</dc:creator>
  <cp:keywords/>
  <dc:description/>
  <cp:lastModifiedBy>adm</cp:lastModifiedBy>
  <cp:lastPrinted>2013-12-23T12:17:44Z</cp:lastPrinted>
  <dcterms:created xsi:type="dcterms:W3CDTF">2012-01-19T07:18:52Z</dcterms:created>
  <dcterms:modified xsi:type="dcterms:W3CDTF">2014-03-14T08:07:10Z</dcterms:modified>
  <cp:category/>
  <cp:version/>
  <cp:contentType/>
  <cp:contentStatus/>
</cp:coreProperties>
</file>