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 firstSheet="2" activeTab="2"/>
  </bookViews>
  <sheets>
    <sheet name="Przydomowe przepompownie" sheetId="2" r:id="rId1"/>
    <sheet name="Sieć kan.w pasie dr." sheetId="11" r:id="rId2"/>
    <sheet name="REMONT POMIESZCZEŃ BIUROWCA" sheetId="5" r:id="rId3"/>
    <sheet name="Arkusz1" sheetId="15" r:id="rId4"/>
  </sheets>
  <calcPr calcId="125725"/>
</workbook>
</file>

<file path=xl/calcChain.xml><?xml version="1.0" encoding="utf-8"?>
<calcChain xmlns="http://schemas.openxmlformats.org/spreadsheetml/2006/main">
  <c r="G103" i="5"/>
  <c r="G98"/>
  <c r="G99"/>
  <c r="G33"/>
  <c r="G34"/>
  <c r="G95"/>
  <c r="G100"/>
  <c r="G102"/>
  <c r="G117"/>
  <c r="G118"/>
  <c r="G116"/>
  <c r="G128"/>
  <c r="G122"/>
  <c r="G123"/>
  <c r="G101"/>
  <c r="G124"/>
  <c r="G125"/>
  <c r="G126"/>
  <c r="G127"/>
  <c r="G121"/>
  <c r="G96"/>
  <c r="G97"/>
  <c r="G105"/>
  <c r="G106"/>
  <c r="G107"/>
  <c r="G108"/>
  <c r="G109"/>
  <c r="G110"/>
  <c r="G111"/>
  <c r="G112"/>
  <c r="G113"/>
  <c r="G114"/>
  <c r="G115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94"/>
  <c r="G93"/>
  <c r="G86"/>
  <c r="G87"/>
  <c r="G88"/>
  <c r="G89"/>
  <c r="G90"/>
  <c r="G91"/>
  <c r="G92"/>
  <c r="G37"/>
  <c r="G36"/>
  <c r="G31"/>
  <c r="G32"/>
  <c r="G35"/>
  <c r="G30"/>
  <c r="G29"/>
  <c r="G28"/>
  <c r="G27"/>
  <c r="G26"/>
  <c r="G25"/>
  <c r="G24"/>
  <c r="G23"/>
  <c r="G22"/>
  <c r="G21"/>
  <c r="G20"/>
  <c r="G85"/>
  <c r="G84"/>
  <c r="G83"/>
  <c r="G82"/>
  <c r="G16"/>
  <c r="G17"/>
  <c r="G18"/>
  <c r="G19"/>
  <c r="G15"/>
  <c r="G104" l="1"/>
  <c r="G129"/>
  <c r="G119"/>
  <c r="G66"/>
  <c r="G15" i="11"/>
  <c r="G16"/>
  <c r="G17"/>
  <c r="G18"/>
  <c r="G19"/>
  <c r="G20"/>
  <c r="G21"/>
  <c r="G22"/>
  <c r="G23"/>
  <c r="G14"/>
  <c r="G21" i="2"/>
  <c r="G15"/>
  <c r="G135" i="5" l="1"/>
  <c r="G24" i="11"/>
</calcChain>
</file>

<file path=xl/sharedStrings.xml><?xml version="1.0" encoding="utf-8"?>
<sst xmlns="http://schemas.openxmlformats.org/spreadsheetml/2006/main" count="513" uniqueCount="270">
  <si>
    <t>L.p.</t>
  </si>
  <si>
    <t>Opis</t>
  </si>
  <si>
    <t>Ilość</t>
  </si>
  <si>
    <t>m</t>
  </si>
  <si>
    <t>szt</t>
  </si>
  <si>
    <t>m3</t>
  </si>
  <si>
    <t>szt.</t>
  </si>
  <si>
    <t>kpl</t>
  </si>
  <si>
    <t>m2</t>
  </si>
  <si>
    <t>kpl.</t>
  </si>
  <si>
    <t>1.1.1</t>
  </si>
  <si>
    <t>1.1.2</t>
  </si>
  <si>
    <t>1.2.1</t>
  </si>
  <si>
    <t>1.2.2</t>
  </si>
  <si>
    <t>1.2.3</t>
  </si>
  <si>
    <t>1.2.4</t>
  </si>
  <si>
    <t>mb</t>
  </si>
  <si>
    <t xml:space="preserve">KOSZTORYS OFERTOWY </t>
  </si>
  <si>
    <t>Zał. Nr ….</t>
  </si>
  <si>
    <t>SST S-01.00.00</t>
  </si>
  <si>
    <t xml:space="preserve">UPORZĄDKOWANIE GOSPODARKI WODNO-ŚCIEKOWEJ W AGLOMERACJI OSTROWIEC SWIETOKRZYSKI - ETAP II </t>
  </si>
  <si>
    <t>BUDOWA KANALIZACJI SANITARNEJ WYMYSŁÓW</t>
  </si>
  <si>
    <t>Jedn. Miary</t>
  </si>
  <si>
    <t>Numer specyfikacji</t>
  </si>
  <si>
    <r>
      <t xml:space="preserve">Cena za jednostkę </t>
    </r>
    <r>
      <rPr>
        <sz val="9"/>
        <color theme="1"/>
        <rFont val="Czcionka tekstu podstawowego"/>
        <charset val="238"/>
      </rPr>
      <t>[</t>
    </r>
    <r>
      <rPr>
        <sz val="9"/>
        <color theme="1"/>
        <rFont val="Arial"/>
        <family val="2"/>
        <charset val="238"/>
      </rPr>
      <t>zł</t>
    </r>
    <r>
      <rPr>
        <sz val="9"/>
        <color theme="1"/>
        <rFont val="Czcionka tekstu podstawowego"/>
        <charset val="238"/>
      </rPr>
      <t>]</t>
    </r>
  </si>
  <si>
    <r>
      <t xml:space="preserve">Cena ogółem </t>
    </r>
    <r>
      <rPr>
        <sz val="9"/>
        <color theme="1"/>
        <rFont val="Czcionka tekstu podstawowego"/>
        <charset val="238"/>
      </rPr>
      <t>[</t>
    </r>
    <r>
      <rPr>
        <sz val="9"/>
        <color theme="1"/>
        <rFont val="Arial"/>
        <family val="2"/>
        <charset val="238"/>
      </rPr>
      <t>zł</t>
    </r>
    <r>
      <rPr>
        <sz val="9"/>
        <color theme="1"/>
        <rFont val="Czcionka tekstu podstawowego"/>
        <charset val="238"/>
      </rPr>
      <t>]</t>
    </r>
    <r>
      <rPr>
        <sz val="9"/>
        <color theme="1"/>
        <rFont val="Arial"/>
        <family val="2"/>
        <charset val="238"/>
      </rPr>
      <t xml:space="preserve"> (5 x 6)</t>
    </r>
  </si>
  <si>
    <t>1.ROOBOTY MONTAŻOWE</t>
  </si>
  <si>
    <t>2.ROBOTY ZIEMNE</t>
  </si>
  <si>
    <t xml:space="preserve">OBIEKT: SIEĆ KANALIZACYJNA W PASIE DROGOWYM </t>
  </si>
  <si>
    <t>II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</si>
  <si>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</si>
  <si>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</si>
  <si>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</si>
  <si>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</si>
  <si>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</si>
  <si>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</si>
  <si>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</si>
  <si>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</si>
  <si>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</si>
  <si>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</si>
  <si>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r>
      <t xml:space="preserve">RAZEM </t>
    </r>
    <r>
      <rPr>
        <b/>
        <sz val="10"/>
        <color theme="1"/>
        <rFont val="Czcionka tekstu podstawowego"/>
        <charset val="238"/>
      </rPr>
      <t>Σ(poz.2.2.1÷2.2.10)</t>
    </r>
  </si>
  <si>
    <t>1.ROBOTY MONTAŻOWE</t>
  </si>
  <si>
    <t>KOSZTORYS OFERTOWY - I</t>
  </si>
  <si>
    <r>
      <rPr>
        <b/>
        <sz val="10"/>
        <color theme="1"/>
        <rFont val="Arial"/>
        <family val="2"/>
        <charset val="238"/>
      </rPr>
      <t xml:space="preserve">Ogółem </t>
    </r>
    <r>
      <rPr>
        <b/>
        <sz val="10"/>
        <color theme="1"/>
        <rFont val="Czcionka tekstu podstawowego"/>
        <charset val="238"/>
      </rPr>
      <t>Σ</t>
    </r>
    <r>
      <rPr>
        <b/>
        <sz val="10"/>
        <color theme="1"/>
        <rFont val="Arial"/>
        <family val="2"/>
        <charset val="238"/>
      </rPr>
      <t xml:space="preserve"> (poz.1</t>
    </r>
    <r>
      <rPr>
        <b/>
        <sz val="10"/>
        <color theme="1"/>
        <rFont val="Czcionka tekstu podstawowego"/>
        <charset val="238"/>
      </rPr>
      <t>÷</t>
    </r>
    <r>
      <rPr>
        <b/>
        <sz val="10"/>
        <color theme="1"/>
        <rFont val="Arial"/>
        <family val="2"/>
        <charset val="238"/>
      </rPr>
      <t>2)</t>
    </r>
  </si>
  <si>
    <r>
      <t xml:space="preserve">RAZEM </t>
    </r>
    <r>
      <rPr>
        <b/>
        <sz val="10"/>
        <color theme="1"/>
        <rFont val="Czcionka tekstu podstawowego"/>
        <charset val="238"/>
      </rPr>
      <t>Σ</t>
    </r>
    <r>
      <rPr>
        <b/>
        <sz val="10"/>
        <color theme="1"/>
        <rFont val="Arial"/>
        <family val="2"/>
        <charset val="238"/>
      </rPr>
      <t>( poz. 1.1.1</t>
    </r>
    <r>
      <rPr>
        <b/>
        <sz val="10"/>
        <color theme="1"/>
        <rFont val="Czcionka tekstu podstawowego"/>
        <charset val="238"/>
      </rPr>
      <t>÷1.2.2 )</t>
    </r>
  </si>
  <si>
    <r>
      <t xml:space="preserve">RAZEM </t>
    </r>
    <r>
      <rPr>
        <b/>
        <sz val="10"/>
        <color theme="1"/>
        <rFont val="Czcionka tekstu podstawowego"/>
        <charset val="238"/>
      </rPr>
      <t>Σ</t>
    </r>
    <r>
      <rPr>
        <b/>
        <sz val="10"/>
        <color theme="1"/>
        <rFont val="Arial"/>
        <family val="2"/>
        <charset val="238"/>
      </rPr>
      <t>( poz. 1.2.1</t>
    </r>
    <r>
      <rPr>
        <b/>
        <sz val="10"/>
        <color theme="1"/>
        <rFont val="Czcionka tekstu podstawowego"/>
        <charset val="238"/>
      </rPr>
      <t>÷1.2.4 )</t>
    </r>
  </si>
  <si>
    <t xml:space="preserve">OBIEKT: PRZYDOMOWE PRZEPOMPOWNIE ŚCIEKÓW -P8 i P9 </t>
  </si>
  <si>
    <t>KOSZTORYS OFERTOWY  II</t>
  </si>
  <si>
    <t>Ogółem Σ(poz.2.2.1÷2.2.10)</t>
  </si>
  <si>
    <t>Dostawa i montaż uzbrojenia pompowni  P8, P9 wraz z rozruchem technologicznym; poz.2 Σ poz. (1i3)</t>
  </si>
  <si>
    <t xml:space="preserve">Wykonanie rurociągu tlocznego z rur PE 63-roboty ziemne i montażowe;  poz.2 Σ poz. (2) </t>
  </si>
  <si>
    <t>Wykopy oraz przekopy wykonywane koparkami przedsiębiernymi 0.60 m3 na odkład w gruncie kat.III. WYKOP POD STUDNIE REWIZYJNE; poz.3 Σ poz. (1)</t>
  </si>
  <si>
    <t>Podłoża pod obiekty z materiałów sypkich grub. 20 cm /wykonanie podłoży pod przepompownie gr. 20cm; poz.3 Σ poz. (3)</t>
  </si>
  <si>
    <t>Wykopy liniowe o ścianach pionowych pod fundamenty,rurociągi,kolektory w gruntach suchych kat.III-IV z wydobyciem urobku łopatą lub wyciągiem ręcznym; głębokość do 3.0 m, szerokość 1.6-2.5m; poz.3 Σ poz. (2)</t>
  </si>
  <si>
    <t>Wykopy oraz przekopy wykonywane koparkami przedsiębiernymi 0.25 m3 na odkład w gruncie kat.III wykop pod rurociąg;  poz.4 Σ poz. (1 i 2)</t>
  </si>
  <si>
    <t>Wykonanie przewiertów poziomych śr.300-600mm o długości 20 m maszyną typu WP 30/60 (montaż urządzenia przewiertowego, przewierty,roboty ziemne); poz.4 Σ poz. (3 i 4)</t>
  </si>
  <si>
    <t>Zasypywanie wykopów liniowych o ścianach pionowych w gruntach kat.III głębokość do 3.0 m, szerokość 0.8-1.6 m; poz.4 Σ poz. (5 i 6)</t>
  </si>
  <si>
    <t xml:space="preserve">Kanały rurowe - podłoża z materiałów sypkich o grubości 10 cm i obbsypką 20 cm; poz.4 Σ poz. (7) </t>
  </si>
  <si>
    <t>Kanały z rur PVC łączonych na wcisk o śr. 200 mm;poz.4 Σ poz. (8)</t>
  </si>
  <si>
    <t>Studnie rewizyjne z kręgów betonowych o śr. 1000 mm w gotowym wykopie o głębokości 3 m, z wyrobiniem kinet poz.4 Σ poz. (9);</t>
  </si>
  <si>
    <t>Zasypywanie wykopów liniowych o ścianach pionowych w gruntach kat.I-II; głębokość do 3.0 m, szerokość 0.8-1.5 m; z zagęszczenie gruntu warstwowo;  poz.3 Σ poz. (4)</t>
  </si>
  <si>
    <t>Studnie rewizyjne PCV o śr. 600 mm w gotowym wykopie o głębokości 3 m; poz.4 Σ poz. 10</t>
  </si>
  <si>
    <t>Zasuwy typu "E" kielichowo-kołnierzowe z obudową o śr.150 mm montowane na rurocią-gach PVC i PE z nasuwą; poz.4 Σ poz. (11)</t>
  </si>
  <si>
    <t xml:space="preserve">Wykonanie kaskad wewnetrznych z rur  PVC-160 z obetonowaniem; poz.4 Σ poz. (12) </t>
  </si>
  <si>
    <t>Kanały z rur PVC łączonych na wcisk o śr. 160 mm; poz.4 Σ poz. (8')</t>
  </si>
  <si>
    <t xml:space="preserve">KOSZTORYS OFERTOWY   </t>
  </si>
  <si>
    <t>Wykucie z muru ościeżnic drewnianych o powierzchni do 2 m2</t>
  </si>
  <si>
    <t>1d.1</t>
  </si>
  <si>
    <t>Rozebranie ścian, filarów i kolumn z cegieł na zaprawie cementowo-wapiennej</t>
  </si>
  <si>
    <t>2d.1</t>
  </si>
  <si>
    <t>3d.1</t>
  </si>
  <si>
    <t>Odbicie tynków wewnętrznych z zaprawy cementowej na ścianach, filarach, pilastrach o powierzchni odbicia do 5 m2</t>
  </si>
  <si>
    <t>4d.1</t>
  </si>
  <si>
    <t>Odbicie tynków wewnętrznych z zaprawy cementowej na stropach płaskich, belkach, biegach i spocznikach schodów o powierzchni odbicia do 5 m2</t>
  </si>
  <si>
    <t xml:space="preserve">Zerwanie posadzek lub okładzin z masy lastrykowej, skucie nierównosci betonu przy głębokosci skucia do 5cm na podłogach </t>
  </si>
  <si>
    <t xml:space="preserve">Usunięcie z parteru budynku gruzu z odwozem i utylizacją </t>
  </si>
  <si>
    <t>Tynki wewnętrzne zwykłe kat. III wykonywane ręcznie na podłożu z cegły, pustaków ceramicznych, gazo- i pianobetonów na ścianach w pomieszczeniach o powierzchni podłogi do 5 m2</t>
  </si>
  <si>
    <t>Tynki wewnętrzne zwykłe kat. III wykonywane ręcznie na podłożu z cegły, pustaków ceramicznych, gazo- i pianobetonów na stropach w pomieszczeniach o powierzchni podłogi do 5 m2</t>
  </si>
  <si>
    <t>Wewnętrzne gładzie gipsowe,dwuwarstwowe na ścianach i sufitach z elementów prefabrykowanych i betonowych wylewanych</t>
  </si>
  <si>
    <t>Malowanie tynków wewnętrznych gładkich farbą emulsyjną trzykrotnie z gruntowaniem-farby szorowalne</t>
  </si>
  <si>
    <t xml:space="preserve">Warstwy wyrównujące i wygładzające z zaprawy samopoziomującej gr. 5 mm wykonywane w pomieszczeniach o pow. do 8 m2    </t>
  </si>
  <si>
    <t>Warstwy wyrównawcze pod posadzki z zaprawy samopoziomującej o gr. 5 cm</t>
  </si>
  <si>
    <t>Demontaż, pisuaru, ustępu z miską fajansową, umywalek, baterii itp.</t>
  </si>
  <si>
    <t>Demontaż rurociągu stalowego ocynkowanego o śr. 15-20 mm</t>
  </si>
  <si>
    <t>Demontaż rurociągu żeliwnego kanalizacyjnego o śr. 150 mm - na ścianach budynku</t>
  </si>
  <si>
    <t>Demontaż zaworu przelotowego, podejść do wc, odcinajacych, zawory czerpalne itp o śr. 15-20 mm</t>
  </si>
  <si>
    <t xml:space="preserve">Zawory przelotowe i zwrotne sieci wodociągowych o śr.nom. 15 mm -kulowe fi 15 </t>
  </si>
  <si>
    <t>Rurociągi o śr. 20- 25 mm PE+ przerobieniezimnej i cwu z poziomu II pietra i szachtu z łacznikami(złaczka, kolanko, nakretka, łók, trójnik itp.)oraz dodatki za podejścia w ilości 14 szt i łacznikami z próbą szczelnosci i otuliną termoizolacyjną</t>
  </si>
  <si>
    <t xml:space="preserve"> </t>
  </si>
  <si>
    <t>Przebicie otworów o powierzchni do 0.05 m2 w elementach z betonu żwirowego o grubości do 30 cm + pod klimatyzacje</t>
  </si>
  <si>
    <t>Montaż rurociągów z PCW o śr. 160 mm na ścianach z łączeniem metodą wciskową z dodatkami za podejscia odpływowe z rur i kształtek PCV</t>
  </si>
  <si>
    <t>Montaż rurociągów z PCW o śr. 50 mm na ścianach z łączeniem metodą wciskową z dodatkami za podejscia odpływowe z rur i kształtek PCV</t>
  </si>
  <si>
    <t>Montaż rurociągów z PCW o śr. 110 mm na ścianach z łączeniem metodą wciskową z dodatkami za podejscia odpływowe z rur i kształtek  PCV</t>
  </si>
  <si>
    <t>Montaż umywalek pojedynczych porcelanowych z syfonem gruszkowym z półpostumentami</t>
  </si>
  <si>
    <t>Wpusty ściekowe z tworzywa sztucznego o śr. 50 mm kratki ze stali nierdzewnej</t>
  </si>
  <si>
    <t>Montaż pisuarów pojedynczych z zaworem spłukującym</t>
  </si>
  <si>
    <t>Obud.słupów płytami gipsowo-kartonowymi na rusztach metalowych pojedynczych dwuwarstwowo 55-02-obudowa pionów i poziomów kanalizacyjnych</t>
  </si>
  <si>
    <t xml:space="preserve">Montaż ustępów pojedynczych - podtynkowych ze stelażem oraz ich obudową </t>
  </si>
  <si>
    <t>Demontaż przewodów wtynkowych z podłoża ceglanego lub betonowego</t>
  </si>
  <si>
    <t>Demontaż łączników instalacyjnych podtynkowych o natężeniu prądu do 10 A - 1 wylot (wyłącznik lub przełącznik 2 biegunowy lub grupowy</t>
  </si>
  <si>
    <t>Demontaż gniazd wtyczkowych podtynkowych o natężeniu prądu do 63 A - ilość biegunów 2 + 0</t>
  </si>
  <si>
    <t>Demontaż opraw żarowych blaszanych z kloszem cylindrycznym zawieszanych</t>
  </si>
  <si>
    <t>Przewod wtynkowy łączny przekrój żył do 7.5 mm2 (podłoże betonowe) układany w tynku YdY 3*1,5mm</t>
  </si>
  <si>
    <t>Przewod wtynkowy łączny przekrój żył do 7.5 mm2 (podłoże betonowe) układany w tynku YdY 3*2,5mm</t>
  </si>
  <si>
    <t>Montaż na gotowym podłożu puszek bakelitowych o śr. do 80mm; ilość wylotów 3, przekrój przewodu 2.5 mm2</t>
  </si>
  <si>
    <t>Montaż na gotowym podłożu łączników instalacyjnych natynkowych jednobiegunowych, przycisków do przygotowanego podłoża z podłączeniem</t>
  </si>
  <si>
    <t>Montaż do gotowego podłoża gniazd wtyczkowych natynkowych 2-biegunowych z uziemieniem przykręcanych 16A/2.5 mm2 z podłączeniem</t>
  </si>
  <si>
    <t>Przygotowanie podłoża do zabudowania aparatów -kucie ręczne pod śruby kotwowe w podłożu z cegły -aparat o 3-4 otworach mocujących</t>
  </si>
  <si>
    <t>Montaż skrzynek i rozdzielnic skrzynkowych o masie do 10kg wraz z konstrukcją - mocowanie przez zabetonowanie w gotowych -otworach-zabezpieczenia gniazd i lamp wg. potrzeb</t>
  </si>
  <si>
    <t>Przygotowanie podłoża pod oprawy oświetleniowe przykręcane na betonie mocowane na kołkach kotwiących (ilość mocowań 4)</t>
  </si>
  <si>
    <t>Montaż z podłączeniem na gotowym podłożu opraw świetlówkowych z blachy stalowej z kloszem lub rastrem przykręcanych 2x20W - końcowych RUBIN LOOK 2*24W TCL PLX lub równoważne</t>
  </si>
  <si>
    <t>Zeskrobanie i zmycie starej farby w pomieszczeniach o powierzchni podłogi do 5 m2</t>
  </si>
  <si>
    <t xml:space="preserve">6. </t>
  </si>
  <si>
    <t xml:space="preserve">Rozebranie ścian, filarów i kolumn z cegieł na zaprawie cementowo-wapiennej z usunieciem gruzu , odwózką i utylizacją </t>
  </si>
  <si>
    <t>Skucie nierówności betonu przy głębokości skucia do 5 cm na ścianach lub podłogach- zniwelowanie różnicy poziomów</t>
  </si>
  <si>
    <t>Gruntowanie podłoży preparatami "CERESIT CT 17" i "ATLAS UNI GRUNT" - powierzchnie poziome</t>
  </si>
  <si>
    <t>Dwukrotne malowanie farbą olejną rur wodociągowych i gazowych o średnicy do 50 mm</t>
  </si>
  <si>
    <t>Zerwanie posadzki z tworzyw sztucznych z utylizacją</t>
  </si>
  <si>
    <t>Warstwy wyrównujące i wygładzające z zaprawy samopoziomującej gr. 5 mm wykonywane w pomieszczeniach o pow. ponad 8 m2</t>
  </si>
  <si>
    <t>Dwukrotne malowanie farbą olejną grzejników radiatorowych</t>
  </si>
  <si>
    <t>Warstwy wyrównawcze pod posadzki z gotowych zapraw  o gr. 5 cm z siatką stalową zgrzewaną</t>
  </si>
  <si>
    <t>Przewod wtynkowy łączny przekrój żył do 7.5 mm2 (podłoże betonowe) układany w tynku-YdY 3*1,5mm</t>
  </si>
  <si>
    <t>Montaż - bezpiecznik S303b 20a</t>
  </si>
  <si>
    <t xml:space="preserve">Demontaż puszek z tworzyw sztucznych i metalowych okrągłych 2 - wylotowych uszczelnionych z odłączeniem przewodów o przekroju do 2.5 mm2, gniazd wtyczkowych podtynkowych 63A, łaczników instalacyjnych </t>
  </si>
  <si>
    <t>Przygotowanie podłoża i montaż skrzynek i rozdzielnic skrzynkowych o masie do 10kg z wyposażeniem wraz z konstrukcją - mocowanie przez zabetonowanie w gotowych- otworach-zabezpieczenia wg. potrzeb (gniazda i lampy)</t>
  </si>
  <si>
    <t>Montaż na gotowym podłożu puszek bakelitowych o śr. do 80mm; ilość wylotów 3, przekrój przewodu 2.5 mm2, łaczników instalacyjnych jednobiegunowych, gniazd wtyczkowych podtynkowych dwubiegunowych z uziemieniem</t>
  </si>
  <si>
    <t>Montaż z podłączeniem na gotowym podłożu opraw świetlówkowych z blachy stalowej z kloszem lub rastrem zawieszanych 4x20W - końcowych Rubin Plus 4*18W PPAR EVG z przygotowaniem podłoża</t>
  </si>
  <si>
    <t>Wykucie  i zaprawienie bruzd dla przewodów wtynkowych w betonie</t>
  </si>
  <si>
    <t>Pomiar rezystancji izolacji instalacji elektrycznej -obwód 1-fazowy (pomiar pierwszy i każdy następny)</t>
  </si>
  <si>
    <t>PRZEBUDOWA POMIESZCZEŃ BIUROWYCH I ŁAZIENEK W BUDYNKU URZĘDZIE</t>
  </si>
  <si>
    <t>Izolacje płynne przeciwwilgociowe pod posadki i na ścianach (emulsyjne powłoki wodoszcelne) 1,5 kg/m2 - 2kg/m2 dwukrotne</t>
  </si>
  <si>
    <t>PRZEBUDOWA POMIESZCZEŃ BIUROWYCH I ŁAZIENEK W BUDYNKU URZĘDU</t>
  </si>
  <si>
    <t>OBIEKT: PRZEBUDOWA POMIESZCZEŃ BIUROWYCH</t>
  </si>
  <si>
    <t>2d.2</t>
  </si>
  <si>
    <t>2d.3</t>
  </si>
  <si>
    <t>2d.4</t>
  </si>
  <si>
    <t>2d.5</t>
  </si>
  <si>
    <t>2d.6</t>
  </si>
  <si>
    <t>2d.7</t>
  </si>
  <si>
    <t>2d.8</t>
  </si>
  <si>
    <t>2d.9</t>
  </si>
  <si>
    <t>2d.10</t>
  </si>
  <si>
    <t>2d.11</t>
  </si>
  <si>
    <t>2d.12</t>
  </si>
  <si>
    <t>2d.13</t>
  </si>
  <si>
    <t>2d.14</t>
  </si>
  <si>
    <t>2d.15</t>
  </si>
  <si>
    <t>2 ROBOTY BUDOWLANE</t>
  </si>
  <si>
    <t xml:space="preserve"> 3. Roboty elektryczne</t>
  </si>
  <si>
    <t>3d.2</t>
  </si>
  <si>
    <t>3d.3</t>
  </si>
  <si>
    <t>3d.4</t>
  </si>
  <si>
    <t>3d.5</t>
  </si>
  <si>
    <t>3d.6</t>
  </si>
  <si>
    <t>3d.7</t>
  </si>
  <si>
    <t>3d.8</t>
  </si>
  <si>
    <t>3d.9</t>
  </si>
  <si>
    <t>3d.10</t>
  </si>
  <si>
    <t>4d.2</t>
  </si>
  <si>
    <t>4d.3</t>
  </si>
  <si>
    <t>4d.4</t>
  </si>
  <si>
    <t>4d.5</t>
  </si>
  <si>
    <t>Ogółem  nettoΣ(poz. 2÷4)</t>
  </si>
  <si>
    <t>1d.2</t>
  </si>
  <si>
    <t>1d.3</t>
  </si>
  <si>
    <t>1d.4</t>
  </si>
  <si>
    <t>1d.5</t>
  </si>
  <si>
    <t>1d.6</t>
  </si>
  <si>
    <t>1d.7</t>
  </si>
  <si>
    <t>1d.8</t>
  </si>
  <si>
    <t>1d.9</t>
  </si>
  <si>
    <t>1d.10</t>
  </si>
  <si>
    <t>1d.11</t>
  </si>
  <si>
    <t>1d.12</t>
  </si>
  <si>
    <t>1d.13</t>
  </si>
  <si>
    <t>1d.14</t>
  </si>
  <si>
    <t>1d.15</t>
  </si>
  <si>
    <t>1d.16</t>
  </si>
  <si>
    <t>1d.17</t>
  </si>
  <si>
    <t>1d.18</t>
  </si>
  <si>
    <t>1d.19</t>
  </si>
  <si>
    <t>1d.20</t>
  </si>
  <si>
    <t>1d.21</t>
  </si>
  <si>
    <t>1d.22</t>
  </si>
  <si>
    <t>1d.23</t>
  </si>
  <si>
    <t>1d.24</t>
  </si>
  <si>
    <t>1d.25</t>
  </si>
  <si>
    <t>1d.26</t>
  </si>
  <si>
    <t>1d.27</t>
  </si>
  <si>
    <t>1d.28</t>
  </si>
  <si>
    <t>1d.29</t>
  </si>
  <si>
    <t>1d.30</t>
  </si>
  <si>
    <t>1d.31</t>
  </si>
  <si>
    <t>1d.32</t>
  </si>
  <si>
    <t>1d.33</t>
  </si>
  <si>
    <t>1d.34</t>
  </si>
  <si>
    <t>1d.35</t>
  </si>
  <si>
    <t>1d.36</t>
  </si>
  <si>
    <t>1d.37</t>
  </si>
  <si>
    <t>1d.38</t>
  </si>
  <si>
    <t>1d.39</t>
  </si>
  <si>
    <t>1d.40</t>
  </si>
  <si>
    <t>1d.41</t>
  </si>
  <si>
    <t>1d.42</t>
  </si>
  <si>
    <t>1d.43</t>
  </si>
  <si>
    <t>1d.44</t>
  </si>
  <si>
    <t>1d.45</t>
  </si>
  <si>
    <t>1d.46</t>
  </si>
  <si>
    <t>1d.47</t>
  </si>
  <si>
    <t>1d.48</t>
  </si>
  <si>
    <t>1d.49</t>
  </si>
  <si>
    <t>Posadzki z wykładzin z tworzyw sztucznych PCV jednowarstwowe (homogeniczne) bezkierunkowe na wylewce samopoziomujacej z cokołami na ścianach z listwami progowymi</t>
  </si>
  <si>
    <t>Czyszczenie kominów wentylacyjnych z wymianą kratek, wykonanie otworów i montaż drzwiczek wycierowych na kanałach wentylacyjnych na poddaszu remontowanych pomieszczeń i sanitariatów</t>
  </si>
  <si>
    <t>2d.16</t>
  </si>
  <si>
    <t xml:space="preserve">Posadzki z płytek o wymiarach 60 x 60 cm, układanych metodą kombinowaną dwukolorowe ukladane w karo -gres polerowany gr. 8 mm, na podłozu uprzednio gruntowanym preparatami </t>
  </si>
  <si>
    <t xml:space="preserve">OBIEKT: PRZEBUDOWA ŁAZIENEK -III P </t>
  </si>
  <si>
    <t>CPV 45450000-6; 45332000-3; 45310000-3 ROBOTY BUDOWLANO- INSTALACYJNE</t>
  </si>
  <si>
    <t>PRZEBUDOWA ŁAZIENEK III P</t>
  </si>
  <si>
    <t>4d.6</t>
  </si>
  <si>
    <t>Próba cisnieniowa , napełnienie instalacji gazem , uruchomienie instalacji</t>
  </si>
  <si>
    <t>Przejścia przez przegrody żelbetowe zewnetrzne , wewnetrzne</t>
  </si>
  <si>
    <t>Montaż rurociągu miedzianego o śr.zew. 1/4"</t>
  </si>
  <si>
    <t>Montaż jednostki zewnetrznej  - 10  kW</t>
  </si>
  <si>
    <t>Montaż jednostki wewnętrznej split  (moc chłodzenia 3,5 kW/moc grzewcza 3,8 kW)</t>
  </si>
  <si>
    <t xml:space="preserve">Montaż jednostek wewnętrznych split ( moc chłodzenia 2,2 kW/ moc grzewcza 3,0 kW) </t>
  </si>
  <si>
    <t>Przewody izolowane jednożyłowe o przekroju YKY 3x2.5 mm2 dla całej instalacji</t>
  </si>
  <si>
    <t>3d.11</t>
  </si>
  <si>
    <t>3d.12</t>
  </si>
  <si>
    <t>Montaż czujników dymu (2 szt) z centralką alarmową ( 1 szt)</t>
  </si>
  <si>
    <t>Montaż zaworów termostatycznych (szt 4 iodcinajacych szt 4) na instalacji c.o</t>
  </si>
  <si>
    <r>
      <t xml:space="preserve">Montaż zawrów odpowietrzajacych na pionach c.o ( wyciacie istniejacych rur c.o. </t>
    </r>
    <r>
      <rPr>
        <sz val="9"/>
        <color theme="1"/>
        <rFont val="Czcionka tekstu podstawowego"/>
        <charset val="238"/>
      </rPr>
      <t>Ø</t>
    </r>
    <r>
      <rPr>
        <sz val="9"/>
        <color theme="1"/>
        <rFont val="Arial"/>
        <family val="2"/>
        <charset val="238"/>
      </rPr>
      <t xml:space="preserve"> 1/2" i montaz odpowietrzników)</t>
    </r>
  </si>
  <si>
    <t>Wymiana intalacji c.o w sanitariatach - grzejniki PURMo C 22 1000X600 i 800X600)</t>
  </si>
  <si>
    <t>3d.13</t>
  </si>
  <si>
    <t>RAZEM Σ (poz.3d.1÷3d.13)</t>
  </si>
  <si>
    <t>Wykonanie zabezpieczenia okna (2,1x2,6) folią antystayczna , która ogranicza przenikanie promieni słonecznych</t>
  </si>
  <si>
    <t>Wymiana  skrzydeł drzwiowych - drzwi filonkowe drewniane z drewna klejonego prasowanego)</t>
  </si>
  <si>
    <t xml:space="preserve">Wymiana  oscieżnic  ( ościeżnice drzwiowe regulowane z drewna prasowanego klejonego </t>
  </si>
  <si>
    <t xml:space="preserve">Wymiana  oscieżnić i skrzydeł drzwiowych - oscieżnice regulowane drewniane , drzwi filonkowe drewniane z drewna klejonego prasowanego wzmocnione z zamkiem na czytnik kart </t>
  </si>
  <si>
    <t>Posadzki z wykładzin z tworzyw sztucznych PCV jednowarstwowe (homogeniczne antystatycznej ) bezkierunkowe na wylewce samopoziomujacej z cokołami na ścianach z listwami progowymi</t>
  </si>
  <si>
    <t>Wewnętrzne gładzie gipsowe,dwuwarstwowe na ścianach  i sufitach  i glifach z elementów prefabrykowanych i betonowych wylewanych</t>
  </si>
  <si>
    <t>Dwukrotne malowanie farbami emulsyjnymi powierzchni wewnętrznych ścian, sufitów, glifów- tynków gładkich z gruntowaniem- farby szorowalne</t>
  </si>
  <si>
    <t xml:space="preserve">Otwory w ścianach murowanych -ułożenie nadproży prefabrykowanych 1,2*2 </t>
  </si>
  <si>
    <t>Licowanie ścian o pow.do 5 m2 płytkami glazurowanymi o wym. 40x25/60x30 cm na zaprawie klejowej , płytki dwukolorowe z dekorami ozdobnymi i listwami wykończeniowymi</t>
  </si>
  <si>
    <t xml:space="preserve">Gruntunowanie powierzchni poziomych i pionowych  wodnym roztworem akrylowym przygotowanym z żywic </t>
  </si>
  <si>
    <t>Montaż kabin systemowych ze ściankami i drzwiam o wys. 2 m i prześwitem nad podłogą 15 cm z laminatu kompaktowego, na profilach aluminiowych w kolorah pastelowych, okucia wysokiej jakosci</t>
  </si>
  <si>
    <t>Ościeżnice drewniane zwykłe</t>
  </si>
  <si>
    <t>Oscieżnice drewniane regulowane przylgowe z drewna prasowanego</t>
  </si>
  <si>
    <t>Skrzydła drzwiowe płytowe wewnętrzne pełne jednoskrzydłowe fabrycznie wykończone profilowane w kolorze naturalnego drewna -drewno prasowane,</t>
  </si>
  <si>
    <t>1d.50</t>
  </si>
  <si>
    <t>1d.51</t>
  </si>
  <si>
    <t>Wykucie bruzd poziomych 1/4x1/2 ceg. w ścianach z cegieł na zaprawie cementowo-wapiennej i zamurowanie bruzd 1/2 cegły z przewodami instalacynymi, pionowych i poziomych</t>
  </si>
  <si>
    <t>Baterie umywalkowe lub zmywakowe stojace  jednouchwytowe o śr.nom. 15 mm złącznikami</t>
  </si>
  <si>
    <t>Gruntowanie podłoży preparatami "CERESIT CT 17" i "ATLAS UNI GRUNT" lub równowazne - powierzchnie poziome i pionowe</t>
  </si>
  <si>
    <t>2d.17</t>
  </si>
  <si>
    <t>2d.18</t>
  </si>
  <si>
    <t>2d.19</t>
  </si>
  <si>
    <t>2d.20</t>
  </si>
  <si>
    <t>2d.21</t>
  </si>
  <si>
    <t>2d.22</t>
  </si>
  <si>
    <t xml:space="preserve">Zabudowa  otworu 3,0 x 3,5m -montaż scianki z płyty meblowej z drzwiami rozsuwanymi 2,1x3,5 w profilach aluminiowych </t>
  </si>
  <si>
    <t>RAZEM Σ (poz.2d.1÷2d.22)</t>
  </si>
  <si>
    <t>RAZEM Σ (poz.1d.1÷1d.51)</t>
  </si>
  <si>
    <t>RAZEM Σ (poz.4d.1÷4d.6)</t>
  </si>
  <si>
    <t>4. Klimatyzacja- Opis przdmiotu zamówienia</t>
  </si>
  <si>
    <t>Ogółem  nettoΣ(poz. 5.)</t>
  </si>
  <si>
    <t>SST-001</t>
  </si>
  <si>
    <t>SST-002</t>
  </si>
  <si>
    <t>SST/Opis</t>
  </si>
  <si>
    <t>Zał. Nr …. do oferty</t>
  </si>
  <si>
    <t>Załącznik nr 10 do SIWZ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</si>
</sst>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3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0" borderId="7" xfId="0" applyFont="1" applyBorder="1"/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/>
    <xf numFmtId="0" fontId="2" fillId="0" borderId="0" xfId="0" applyFont="1" applyBorder="1" applyAlignment="1">
      <alignment vertical="center"/>
    </xf>
    <xf numFmtId="0" fontId="1" fillId="0" borderId="9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/>
    <xf numFmtId="4" fontId="2" fillId="0" borderId="9" xfId="0" applyNumberFormat="1" applyFont="1" applyBorder="1"/>
    <xf numFmtId="2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wrapText="1"/>
    </xf>
    <xf numFmtId="4" fontId="5" fillId="0" borderId="0" xfId="0" applyNumberFormat="1" applyFont="1" applyBorder="1"/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/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wrapText="1"/>
    </xf>
    <xf numFmtId="0" fontId="1" fillId="6" borderId="7" xfId="0" applyFont="1" applyFill="1" applyBorder="1"/>
    <xf numFmtId="0" fontId="1" fillId="6" borderId="4" xfId="0" applyFont="1" applyFill="1" applyBorder="1"/>
    <xf numFmtId="0" fontId="1" fillId="6" borderId="8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/>
    <xf numFmtId="2" fontId="1" fillId="3" borderId="1" xfId="0" applyNumberFormat="1" applyFont="1" applyFill="1" applyBorder="1" applyAlignment="1">
      <alignment vertical="center"/>
    </xf>
    <xf numFmtId="4" fontId="5" fillId="7" borderId="14" xfId="0" applyNumberFormat="1" applyFont="1" applyFill="1" applyBorder="1"/>
    <xf numFmtId="4" fontId="5" fillId="7" borderId="10" xfId="0" applyNumberFormat="1" applyFont="1" applyFill="1" applyBorder="1"/>
    <xf numFmtId="49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" fontId="10" fillId="0" borderId="12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4" fontId="10" fillId="0" borderId="13" xfId="0" applyNumberFormat="1" applyFont="1" applyFill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4" borderId="7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4" fontId="10" fillId="0" borderId="18" xfId="0" applyNumberFormat="1" applyFont="1" applyFill="1" applyBorder="1" applyAlignment="1">
      <alignment wrapText="1"/>
    </xf>
    <xf numFmtId="4" fontId="10" fillId="0" borderId="19" xfId="0" applyNumberFormat="1" applyFont="1" applyFill="1" applyBorder="1" applyAlignment="1">
      <alignment wrapText="1"/>
    </xf>
    <xf numFmtId="4" fontId="10" fillId="0" borderId="11" xfId="0" applyNumberFormat="1" applyFont="1" applyFill="1" applyBorder="1" applyAlignment="1">
      <alignment wrapText="1"/>
    </xf>
    <xf numFmtId="0" fontId="3" fillId="4" borderId="0" xfId="0" applyFont="1" applyFill="1" applyAlignment="1">
      <alignment horizontal="center" vertical="center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opLeftCell="A19" workbookViewId="0">
      <selection activeCell="H17" sqref="H17"/>
    </sheetView>
  </sheetViews>
  <sheetFormatPr defaultRowHeight="14.25"/>
  <cols>
    <col min="1" max="1" width="5.375" customWidth="1"/>
    <col min="2" max="2" width="10.125" customWidth="1"/>
    <col min="3" max="3" width="40.5" customWidth="1"/>
    <col min="4" max="4" width="8.375" customWidth="1"/>
    <col min="7" max="7" width="12.375" customWidth="1"/>
  </cols>
  <sheetData>
    <row r="1" spans="1:7">
      <c r="G1" t="s">
        <v>18</v>
      </c>
    </row>
    <row r="3" spans="1:7">
      <c r="C3" s="114" t="s">
        <v>20</v>
      </c>
      <c r="D3" s="114"/>
      <c r="E3" s="114"/>
      <c r="F3" s="114"/>
    </row>
    <row r="4" spans="1:7">
      <c r="C4" s="115" t="s">
        <v>21</v>
      </c>
      <c r="D4" s="115"/>
      <c r="E4" s="115"/>
      <c r="F4" s="115"/>
    </row>
    <row r="6" spans="1:7" ht="15">
      <c r="C6" s="116" t="s">
        <v>46</v>
      </c>
      <c r="D6" s="116"/>
      <c r="E6" s="116"/>
    </row>
    <row r="7" spans="1:7" ht="15">
      <c r="C7" s="32"/>
    </row>
    <row r="8" spans="1:7" ht="15">
      <c r="C8" s="117" t="s">
        <v>42</v>
      </c>
      <c r="D8" s="117"/>
      <c r="E8" s="117"/>
    </row>
    <row r="9" spans="1:7">
      <c r="A9" s="27"/>
      <c r="B9" s="27"/>
      <c r="C9" s="27"/>
      <c r="D9" s="27"/>
      <c r="E9" s="27"/>
      <c r="F9" s="27"/>
      <c r="G9" s="27"/>
    </row>
    <row r="10" spans="1:7" ht="36">
      <c r="A10" s="33" t="s">
        <v>0</v>
      </c>
      <c r="B10" s="34" t="s">
        <v>23</v>
      </c>
      <c r="C10" s="33" t="s">
        <v>1</v>
      </c>
      <c r="D10" s="34" t="s">
        <v>22</v>
      </c>
      <c r="E10" s="33" t="s">
        <v>2</v>
      </c>
      <c r="F10" s="34" t="s">
        <v>24</v>
      </c>
      <c r="G10" s="34" t="s">
        <v>25</v>
      </c>
    </row>
    <row r="11" spans="1:7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</row>
    <row r="12" spans="1:7">
      <c r="A12" s="14">
        <v>1</v>
      </c>
      <c r="B12" s="7"/>
      <c r="C12" s="53" t="s">
        <v>41</v>
      </c>
      <c r="D12" s="7"/>
      <c r="E12" s="7"/>
      <c r="F12" s="7"/>
      <c r="G12" s="7"/>
    </row>
    <row r="13" spans="1:7" ht="29.25" customHeight="1">
      <c r="A13" s="46" t="s">
        <v>10</v>
      </c>
      <c r="B13" s="47" t="s">
        <v>19</v>
      </c>
      <c r="C13" s="3" t="s">
        <v>49</v>
      </c>
      <c r="D13" s="29" t="s">
        <v>4</v>
      </c>
      <c r="E13" s="41">
        <v>2</v>
      </c>
      <c r="F13" s="36"/>
      <c r="G13" s="36"/>
    </row>
    <row r="14" spans="1:7" ht="25.5">
      <c r="A14" s="46" t="s">
        <v>11</v>
      </c>
      <c r="B14" s="47" t="s">
        <v>19</v>
      </c>
      <c r="C14" s="3" t="s">
        <v>50</v>
      </c>
      <c r="D14" s="29" t="s">
        <v>16</v>
      </c>
      <c r="E14" s="41">
        <v>244</v>
      </c>
      <c r="F14" s="36"/>
      <c r="G14" s="36"/>
    </row>
    <row r="15" spans="1:7" ht="15" thickBot="1">
      <c r="A15" s="68"/>
      <c r="B15" s="68"/>
      <c r="C15" s="30" t="s">
        <v>44</v>
      </c>
      <c r="D15" s="31"/>
      <c r="E15" s="37"/>
      <c r="F15" s="37"/>
      <c r="G15" s="37">
        <f>SUM(G13:G14)</f>
        <v>0</v>
      </c>
    </row>
    <row r="16" spans="1:7">
      <c r="A16" s="49">
        <v>2</v>
      </c>
      <c r="B16" s="48"/>
      <c r="C16" s="54" t="s">
        <v>27</v>
      </c>
      <c r="D16" s="4"/>
      <c r="E16" s="38"/>
      <c r="F16" s="38"/>
      <c r="G16" s="38"/>
    </row>
    <row r="17" spans="1:7" ht="39.75" customHeight="1">
      <c r="A17" s="46" t="s">
        <v>12</v>
      </c>
      <c r="B17" s="47" t="s">
        <v>19</v>
      </c>
      <c r="C17" s="6" t="s">
        <v>51</v>
      </c>
      <c r="D17" s="29" t="s">
        <v>5</v>
      </c>
      <c r="E17" s="35">
        <v>15</v>
      </c>
      <c r="F17" s="36"/>
      <c r="G17" s="36"/>
    </row>
    <row r="18" spans="1:7" ht="63.75">
      <c r="A18" s="46" t="s">
        <v>13</v>
      </c>
      <c r="B18" s="47" t="s">
        <v>19</v>
      </c>
      <c r="C18" s="6" t="s">
        <v>53</v>
      </c>
      <c r="D18" s="29" t="s">
        <v>5</v>
      </c>
      <c r="E18" s="35">
        <v>3.75</v>
      </c>
      <c r="F18" s="36"/>
      <c r="G18" s="36"/>
    </row>
    <row r="19" spans="1:7" ht="44.25" customHeight="1">
      <c r="A19" s="46" t="s">
        <v>14</v>
      </c>
      <c r="B19" s="47" t="s">
        <v>19</v>
      </c>
      <c r="C19" s="40" t="s">
        <v>52</v>
      </c>
      <c r="D19" s="29" t="s">
        <v>5</v>
      </c>
      <c r="E19" s="35">
        <v>1.83</v>
      </c>
      <c r="F19" s="36"/>
      <c r="G19" s="36"/>
    </row>
    <row r="20" spans="1:7" ht="51">
      <c r="A20" s="46" t="s">
        <v>15</v>
      </c>
      <c r="B20" s="47" t="s">
        <v>19</v>
      </c>
      <c r="C20" s="6" t="s">
        <v>60</v>
      </c>
      <c r="D20" s="29" t="s">
        <v>5</v>
      </c>
      <c r="E20" s="35">
        <v>15.35</v>
      </c>
      <c r="F20" s="36"/>
      <c r="G20" s="36"/>
    </row>
    <row r="21" spans="1:7" ht="20.25" customHeight="1">
      <c r="A21" s="24"/>
      <c r="B21" s="24"/>
      <c r="C21" s="55" t="s">
        <v>45</v>
      </c>
      <c r="D21" s="56"/>
      <c r="E21" s="57"/>
      <c r="F21" s="57"/>
      <c r="G21" s="57">
        <f>SUM(G17:G20)</f>
        <v>0</v>
      </c>
    </row>
    <row r="22" spans="1:7">
      <c r="A22" s="5"/>
      <c r="B22" s="5"/>
      <c r="C22" s="8" t="s">
        <v>43</v>
      </c>
      <c r="D22" s="5"/>
      <c r="E22" s="5"/>
      <c r="F22" s="5"/>
      <c r="G22" s="5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/>
      <c r="E24" s="11"/>
      <c r="F24" s="11"/>
      <c r="G24" s="11"/>
    </row>
    <row r="25" spans="1:7">
      <c r="A25" s="11"/>
      <c r="B25" s="11"/>
      <c r="C25" s="11"/>
      <c r="D25" s="11"/>
      <c r="E25" s="11"/>
      <c r="F25" s="11"/>
      <c r="G25" s="11"/>
    </row>
    <row r="26" spans="1:7">
      <c r="A26" s="16"/>
      <c r="B26" s="16"/>
      <c r="C26" s="16"/>
      <c r="D26" s="16"/>
      <c r="E26" s="16"/>
      <c r="F26" s="16"/>
      <c r="G26" s="58"/>
    </row>
    <row r="27" spans="1:7">
      <c r="A27" s="16"/>
      <c r="B27" s="16"/>
      <c r="C27" s="16"/>
      <c r="D27" s="16"/>
      <c r="E27" s="16"/>
      <c r="F27" s="16"/>
      <c r="G27" s="16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</sheetData>
  <mergeCells count="4">
    <mergeCell ref="C3:F3"/>
    <mergeCell ref="C4:F4"/>
    <mergeCell ref="C6:E6"/>
    <mergeCell ref="C8:E8"/>
  </mergeCells>
  <pageMargins left="0.7" right="0.7" top="0.75" bottom="0.75" header="0.3" footer="0.3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9"/>
  <sheetViews>
    <sheetView workbookViewId="0">
      <selection activeCell="H23" sqref="H23"/>
    </sheetView>
  </sheetViews>
  <sheetFormatPr defaultRowHeight="14.25"/>
  <cols>
    <col min="1" max="1" width="6" customWidth="1"/>
    <col min="2" max="2" width="11.5" customWidth="1"/>
    <col min="3" max="3" width="38.75" customWidth="1"/>
    <col min="4" max="4" width="9.875" customWidth="1"/>
    <col min="5" max="5" width="9.625" customWidth="1"/>
    <col min="6" max="6" width="11.875" customWidth="1"/>
    <col min="7" max="7" width="13.875" customWidth="1"/>
  </cols>
  <sheetData>
    <row r="2" spans="1:7">
      <c r="G2" t="s">
        <v>18</v>
      </c>
    </row>
    <row r="4" spans="1:7">
      <c r="C4" s="114" t="s">
        <v>20</v>
      </c>
      <c r="D4" s="114"/>
      <c r="E4" s="114"/>
      <c r="F4" s="114"/>
    </row>
    <row r="5" spans="1:7">
      <c r="C5" s="115" t="s">
        <v>21</v>
      </c>
      <c r="D5" s="115"/>
      <c r="E5" s="115"/>
      <c r="F5" s="115"/>
    </row>
    <row r="7" spans="1:7" ht="15">
      <c r="C7" s="118" t="s">
        <v>28</v>
      </c>
      <c r="D7" s="118"/>
      <c r="E7" s="118"/>
    </row>
    <row r="8" spans="1:7" ht="15">
      <c r="C8" s="32"/>
    </row>
    <row r="9" spans="1:7" ht="15">
      <c r="C9" s="117" t="s">
        <v>47</v>
      </c>
      <c r="D9" s="117"/>
      <c r="E9" s="117"/>
    </row>
    <row r="11" spans="1:7" ht="24">
      <c r="A11" s="33" t="s">
        <v>0</v>
      </c>
      <c r="B11" s="34" t="s">
        <v>23</v>
      </c>
      <c r="C11" s="33" t="s">
        <v>1</v>
      </c>
      <c r="D11" s="34" t="s">
        <v>22</v>
      </c>
      <c r="E11" s="33" t="s">
        <v>2</v>
      </c>
      <c r="F11" s="34" t="s">
        <v>24</v>
      </c>
      <c r="G11" s="34" t="s">
        <v>25</v>
      </c>
    </row>
    <row r="12" spans="1:7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>
      <c r="A13" s="14" t="s">
        <v>29</v>
      </c>
      <c r="B13" s="7"/>
      <c r="C13" s="59" t="s">
        <v>26</v>
      </c>
      <c r="D13" s="7"/>
      <c r="E13" s="7"/>
      <c r="F13" s="7"/>
      <c r="G13" s="7"/>
    </row>
    <row r="14" spans="1:7" ht="45.75" customHeight="1">
      <c r="A14" s="29" t="s">
        <v>30</v>
      </c>
      <c r="B14" s="28" t="s">
        <v>19</v>
      </c>
      <c r="C14" s="9" t="s">
        <v>54</v>
      </c>
      <c r="D14" s="29" t="s">
        <v>16</v>
      </c>
      <c r="E14" s="44">
        <v>500</v>
      </c>
      <c r="F14" s="35"/>
      <c r="G14" s="35">
        <f>E14*F14</f>
        <v>0</v>
      </c>
    </row>
    <row r="15" spans="1:7" ht="48.75" customHeight="1">
      <c r="A15" s="42" t="s">
        <v>31</v>
      </c>
      <c r="B15" s="28" t="s">
        <v>19</v>
      </c>
      <c r="C15" s="3" t="s">
        <v>55</v>
      </c>
      <c r="D15" s="29" t="s">
        <v>16</v>
      </c>
      <c r="E15" s="35">
        <v>300</v>
      </c>
      <c r="F15" s="35"/>
      <c r="G15" s="35">
        <f t="shared" ref="G15:G23" si="0">E15*F15</f>
        <v>0</v>
      </c>
    </row>
    <row r="16" spans="1:7" ht="39.75" customHeight="1">
      <c r="A16" s="42" t="s">
        <v>32</v>
      </c>
      <c r="B16" s="28" t="s">
        <v>19</v>
      </c>
      <c r="C16" s="3" t="s">
        <v>56</v>
      </c>
      <c r="D16" s="29" t="s">
        <v>16</v>
      </c>
      <c r="E16" s="35">
        <v>500</v>
      </c>
      <c r="F16" s="35"/>
      <c r="G16" s="35">
        <f t="shared" si="0"/>
        <v>0</v>
      </c>
    </row>
    <row r="17" spans="1:7" ht="27" customHeight="1">
      <c r="A17" s="42" t="s">
        <v>33</v>
      </c>
      <c r="B17" s="28" t="s">
        <v>19</v>
      </c>
      <c r="C17" s="6" t="s">
        <v>57</v>
      </c>
      <c r="D17" s="29" t="s">
        <v>16</v>
      </c>
      <c r="E17" s="35">
        <v>500</v>
      </c>
      <c r="F17" s="35"/>
      <c r="G17" s="35">
        <f t="shared" si="0"/>
        <v>0</v>
      </c>
    </row>
    <row r="18" spans="1:7" ht="30" customHeight="1">
      <c r="A18" s="42" t="s">
        <v>34</v>
      </c>
      <c r="B18" s="28" t="s">
        <v>19</v>
      </c>
      <c r="C18" s="40" t="s">
        <v>58</v>
      </c>
      <c r="D18" s="29" t="s">
        <v>3</v>
      </c>
      <c r="E18" s="35">
        <v>600</v>
      </c>
      <c r="F18" s="35"/>
      <c r="G18" s="35">
        <f t="shared" si="0"/>
        <v>0</v>
      </c>
    </row>
    <row r="19" spans="1:7" ht="28.5" customHeight="1">
      <c r="A19" s="42" t="s">
        <v>35</v>
      </c>
      <c r="B19" s="28" t="s">
        <v>19</v>
      </c>
      <c r="C19" s="40" t="s">
        <v>64</v>
      </c>
      <c r="D19" s="29" t="s">
        <v>3</v>
      </c>
      <c r="E19" s="35">
        <v>200</v>
      </c>
      <c r="F19" s="35"/>
      <c r="G19" s="35">
        <f t="shared" si="0"/>
        <v>0</v>
      </c>
    </row>
    <row r="20" spans="1:7" ht="36" customHeight="1">
      <c r="A20" s="42" t="s">
        <v>36</v>
      </c>
      <c r="B20" s="28" t="s">
        <v>19</v>
      </c>
      <c r="C20" s="3" t="s">
        <v>59</v>
      </c>
      <c r="D20" s="29" t="s">
        <v>4</v>
      </c>
      <c r="E20" s="36">
        <v>25</v>
      </c>
      <c r="F20" s="36"/>
      <c r="G20" s="35">
        <f t="shared" si="0"/>
        <v>0</v>
      </c>
    </row>
    <row r="21" spans="1:7" ht="29.25" customHeight="1">
      <c r="A21" s="42" t="s">
        <v>37</v>
      </c>
      <c r="B21" s="28" t="s">
        <v>19</v>
      </c>
      <c r="C21" s="3" t="s">
        <v>61</v>
      </c>
      <c r="D21" s="29" t="s">
        <v>4</v>
      </c>
      <c r="E21" s="36">
        <v>2</v>
      </c>
      <c r="F21" s="41"/>
      <c r="G21" s="35">
        <f t="shared" si="0"/>
        <v>0</v>
      </c>
    </row>
    <row r="22" spans="1:7" ht="41.25" customHeight="1">
      <c r="A22" s="42" t="s">
        <v>38</v>
      </c>
      <c r="B22" s="28" t="s">
        <v>19</v>
      </c>
      <c r="C22" s="3" t="s">
        <v>62</v>
      </c>
      <c r="D22" s="29" t="s">
        <v>9</v>
      </c>
      <c r="E22" s="36">
        <v>1</v>
      </c>
      <c r="F22" s="36"/>
      <c r="G22" s="35">
        <f t="shared" si="0"/>
        <v>0</v>
      </c>
    </row>
    <row r="23" spans="1:7" ht="25.5">
      <c r="A23" s="29" t="s">
        <v>39</v>
      </c>
      <c r="B23" s="28" t="s">
        <v>19</v>
      </c>
      <c r="C23" s="3" t="s">
        <v>63</v>
      </c>
      <c r="D23" s="29" t="s">
        <v>4</v>
      </c>
      <c r="E23" s="51">
        <v>8</v>
      </c>
      <c r="F23" s="51"/>
      <c r="G23" s="35">
        <f t="shared" si="0"/>
        <v>0</v>
      </c>
    </row>
    <row r="24" spans="1:7">
      <c r="A24" s="4"/>
      <c r="B24" s="4"/>
      <c r="C24" s="7" t="s">
        <v>40</v>
      </c>
      <c r="D24" s="7"/>
      <c r="E24" s="39"/>
      <c r="F24" s="39"/>
      <c r="G24" s="39">
        <f>SUM(G14:G23)</f>
        <v>0</v>
      </c>
    </row>
    <row r="25" spans="1:7">
      <c r="A25" s="1"/>
      <c r="B25" s="1"/>
      <c r="C25" s="26" t="s">
        <v>48</v>
      </c>
      <c r="D25" s="1"/>
      <c r="E25" s="1"/>
      <c r="F25" s="1"/>
      <c r="G25" s="1"/>
    </row>
    <row r="39" spans="3:3">
      <c r="C39" s="45"/>
    </row>
  </sheetData>
  <mergeCells count="4">
    <mergeCell ref="C4:F4"/>
    <mergeCell ref="C5:F5"/>
    <mergeCell ref="C7:E7"/>
    <mergeCell ref="C9:E9"/>
  </mergeCells>
  <pageMargins left="0.7" right="0.7" top="0.75" bottom="0.75" header="0.3" footer="0.3"/>
  <pageSetup paperSize="9" scale="7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38"/>
  <sheetViews>
    <sheetView tabSelected="1" workbookViewId="0">
      <selection activeCell="B6" sqref="B6"/>
    </sheetView>
  </sheetViews>
  <sheetFormatPr defaultRowHeight="14.25"/>
  <cols>
    <col min="1" max="1" width="5.25" customWidth="1"/>
    <col min="2" max="2" width="10.75" customWidth="1"/>
    <col min="3" max="3" width="44.75" customWidth="1"/>
    <col min="4" max="4" width="6.125" customWidth="1"/>
    <col min="5" max="5" width="7.625" customWidth="1"/>
    <col min="6" max="6" width="11.625" customWidth="1"/>
    <col min="7" max="7" width="11.375" customWidth="1"/>
  </cols>
  <sheetData>
    <row r="2" spans="1:7">
      <c r="B2" s="139" t="s">
        <v>269</v>
      </c>
      <c r="G2" t="s">
        <v>268</v>
      </c>
    </row>
    <row r="4" spans="1:7">
      <c r="C4" s="114" t="s">
        <v>129</v>
      </c>
      <c r="D4" s="114"/>
      <c r="E4" s="114"/>
      <c r="F4" s="114"/>
    </row>
    <row r="5" spans="1:7">
      <c r="C5" s="115"/>
      <c r="D5" s="115"/>
      <c r="E5" s="115"/>
      <c r="F5" s="115"/>
    </row>
    <row r="7" spans="1:7" ht="15">
      <c r="C7" s="117" t="s">
        <v>215</v>
      </c>
      <c r="D7" s="117"/>
      <c r="E7" s="117"/>
      <c r="F7" s="117"/>
    </row>
    <row r="8" spans="1:7" ht="15">
      <c r="C8" s="32"/>
    </row>
    <row r="9" spans="1:7" ht="15">
      <c r="C9" s="138" t="s">
        <v>65</v>
      </c>
      <c r="D9" s="138"/>
      <c r="E9" s="138"/>
    </row>
    <row r="11" spans="1:7" ht="24">
      <c r="A11" s="33" t="s">
        <v>0</v>
      </c>
      <c r="B11" s="34" t="s">
        <v>23</v>
      </c>
      <c r="C11" s="33" t="s">
        <v>1</v>
      </c>
      <c r="D11" s="34" t="s">
        <v>22</v>
      </c>
      <c r="E11" s="33" t="s">
        <v>2</v>
      </c>
      <c r="F11" s="34" t="s">
        <v>24</v>
      </c>
      <c r="G11" s="34" t="s">
        <v>25</v>
      </c>
    </row>
    <row r="12" spans="1:7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>
      <c r="A13" s="128" t="s">
        <v>217</v>
      </c>
      <c r="B13" s="129"/>
      <c r="C13" s="129"/>
      <c r="D13" s="129"/>
      <c r="E13" s="129"/>
      <c r="F13" s="129"/>
      <c r="G13" s="130"/>
    </row>
    <row r="14" spans="1:7" ht="26.25" customHeight="1" thickBot="1">
      <c r="A14" s="14">
        <v>1</v>
      </c>
      <c r="B14" s="13"/>
      <c r="C14" s="60" t="s">
        <v>216</v>
      </c>
      <c r="D14" s="17"/>
      <c r="E14" s="21"/>
      <c r="F14" s="21"/>
      <c r="G14" s="22"/>
    </row>
    <row r="15" spans="1:7" ht="18.75" customHeight="1" thickBot="1">
      <c r="A15" s="2" t="s">
        <v>67</v>
      </c>
      <c r="B15" s="113" t="s">
        <v>265</v>
      </c>
      <c r="C15" s="70" t="s">
        <v>66</v>
      </c>
      <c r="D15" s="71" t="s">
        <v>6</v>
      </c>
      <c r="E15" s="51">
        <v>9</v>
      </c>
      <c r="F15" s="51">
        <v>0</v>
      </c>
      <c r="G15" s="51">
        <f>PRODUCT(E15*F15)</f>
        <v>0</v>
      </c>
    </row>
    <row r="16" spans="1:7" ht="24" customHeight="1" thickBot="1">
      <c r="A16" s="2" t="s">
        <v>163</v>
      </c>
      <c r="B16" s="113" t="s">
        <v>265</v>
      </c>
      <c r="C16" s="69" t="s">
        <v>68</v>
      </c>
      <c r="D16" s="71" t="s">
        <v>5</v>
      </c>
      <c r="E16" s="51">
        <v>13.52</v>
      </c>
      <c r="F16" s="51"/>
      <c r="G16" s="51">
        <f t="shared" ref="G16:G65" si="0">PRODUCT(E16*F16)</f>
        <v>0</v>
      </c>
    </row>
    <row r="17" spans="1:7" ht="22.5" customHeight="1" thickBot="1">
      <c r="A17" s="2" t="s">
        <v>164</v>
      </c>
      <c r="B17" s="113" t="s">
        <v>265</v>
      </c>
      <c r="C17" s="73" t="s">
        <v>71</v>
      </c>
      <c r="D17" s="29" t="s">
        <v>8</v>
      </c>
      <c r="E17" s="51">
        <v>92.4</v>
      </c>
      <c r="F17" s="51"/>
      <c r="G17" s="51">
        <f t="shared" si="0"/>
        <v>0</v>
      </c>
    </row>
    <row r="18" spans="1:7" ht="36.75" thickBot="1">
      <c r="A18" s="2" t="s">
        <v>165</v>
      </c>
      <c r="B18" s="113" t="s">
        <v>265</v>
      </c>
      <c r="C18" s="74" t="s">
        <v>73</v>
      </c>
      <c r="D18" s="71" t="s">
        <v>8</v>
      </c>
      <c r="E18" s="51">
        <v>24.4</v>
      </c>
      <c r="F18" s="51"/>
      <c r="G18" s="51">
        <f t="shared" si="0"/>
        <v>0</v>
      </c>
    </row>
    <row r="19" spans="1:7" ht="39" customHeight="1">
      <c r="A19" s="2" t="s">
        <v>166</v>
      </c>
      <c r="B19" s="113" t="s">
        <v>265</v>
      </c>
      <c r="C19" s="77" t="s">
        <v>74</v>
      </c>
      <c r="D19" s="29" t="s">
        <v>8</v>
      </c>
      <c r="E19" s="51">
        <v>24.4</v>
      </c>
      <c r="F19" s="51"/>
      <c r="G19" s="51">
        <f t="shared" si="0"/>
        <v>0</v>
      </c>
    </row>
    <row r="20" spans="1:7" ht="18" customHeight="1">
      <c r="A20" s="2" t="s">
        <v>167</v>
      </c>
      <c r="B20" s="113" t="s">
        <v>265</v>
      </c>
      <c r="C20" s="28" t="s">
        <v>75</v>
      </c>
      <c r="D20" s="29" t="s">
        <v>5</v>
      </c>
      <c r="E20" s="51">
        <v>18.77</v>
      </c>
      <c r="F20" s="51"/>
      <c r="G20" s="51">
        <f t="shared" si="0"/>
        <v>0</v>
      </c>
    </row>
    <row r="21" spans="1:7" ht="25.5" customHeight="1" thickBot="1">
      <c r="A21" s="2" t="s">
        <v>168</v>
      </c>
      <c r="B21" s="113" t="s">
        <v>265</v>
      </c>
      <c r="C21" s="67" t="s">
        <v>241</v>
      </c>
      <c r="D21" s="29" t="s">
        <v>16</v>
      </c>
      <c r="E21" s="51">
        <v>2.4</v>
      </c>
      <c r="F21" s="51"/>
      <c r="G21" s="51">
        <f t="shared" si="0"/>
        <v>0</v>
      </c>
    </row>
    <row r="22" spans="1:7" ht="39.75" customHeight="1" thickBot="1">
      <c r="A22" s="2" t="s">
        <v>169</v>
      </c>
      <c r="B22" s="113" t="s">
        <v>265</v>
      </c>
      <c r="C22" s="70" t="s">
        <v>76</v>
      </c>
      <c r="D22" s="71" t="s">
        <v>8</v>
      </c>
      <c r="E22" s="51">
        <v>132</v>
      </c>
      <c r="F22" s="51"/>
      <c r="G22" s="51">
        <f t="shared" si="0"/>
        <v>0</v>
      </c>
    </row>
    <row r="23" spans="1:7" ht="39.75" customHeight="1">
      <c r="A23" s="2" t="s">
        <v>170</v>
      </c>
      <c r="B23" s="113" t="s">
        <v>265</v>
      </c>
      <c r="C23" s="79" t="s">
        <v>77</v>
      </c>
      <c r="D23" s="29" t="s">
        <v>8</v>
      </c>
      <c r="E23" s="51">
        <v>24.4</v>
      </c>
      <c r="F23" s="51"/>
      <c r="G23" s="51">
        <f t="shared" si="0"/>
        <v>0</v>
      </c>
    </row>
    <row r="24" spans="1:7" ht="36" customHeight="1">
      <c r="A24" s="2" t="s">
        <v>171</v>
      </c>
      <c r="B24" s="113" t="s">
        <v>265</v>
      </c>
      <c r="C24" s="66" t="s">
        <v>242</v>
      </c>
      <c r="D24" s="29" t="s">
        <v>8</v>
      </c>
      <c r="E24" s="51">
        <v>110.2</v>
      </c>
      <c r="F24" s="51"/>
      <c r="G24" s="51">
        <f t="shared" si="0"/>
        <v>0</v>
      </c>
    </row>
    <row r="25" spans="1:7" ht="36.75" customHeight="1">
      <c r="A25" s="2" t="s">
        <v>172</v>
      </c>
      <c r="B25" s="113" t="s">
        <v>265</v>
      </c>
      <c r="C25" s="75" t="s">
        <v>78</v>
      </c>
      <c r="D25" s="29" t="s">
        <v>8</v>
      </c>
      <c r="E25" s="51">
        <v>68.400000000000006</v>
      </c>
      <c r="F25" s="51"/>
      <c r="G25" s="51">
        <f t="shared" si="0"/>
        <v>0</v>
      </c>
    </row>
    <row r="26" spans="1:7" ht="26.25" customHeight="1">
      <c r="A26" s="2" t="s">
        <v>173</v>
      </c>
      <c r="B26" s="113" t="s">
        <v>265</v>
      </c>
      <c r="C26" s="66" t="s">
        <v>79</v>
      </c>
      <c r="D26" s="29" t="s">
        <v>8</v>
      </c>
      <c r="E26" s="51">
        <v>68.400000000000006</v>
      </c>
      <c r="F26" s="51"/>
      <c r="G26" s="51">
        <f t="shared" si="0"/>
        <v>0</v>
      </c>
    </row>
    <row r="27" spans="1:7" ht="37.5" customHeight="1">
      <c r="A27" s="2" t="s">
        <v>174</v>
      </c>
      <c r="B27" s="113" t="s">
        <v>265</v>
      </c>
      <c r="C27" s="66" t="s">
        <v>80</v>
      </c>
      <c r="D27" s="29" t="s">
        <v>8</v>
      </c>
      <c r="E27" s="51">
        <v>24.4</v>
      </c>
      <c r="F27" s="51"/>
      <c r="G27" s="51">
        <f t="shared" si="0"/>
        <v>0</v>
      </c>
    </row>
    <row r="28" spans="1:7" ht="26.25" customHeight="1">
      <c r="A28" s="2" t="s">
        <v>175</v>
      </c>
      <c r="B28" s="113" t="s">
        <v>265</v>
      </c>
      <c r="C28" s="75" t="s">
        <v>243</v>
      </c>
      <c r="D28" s="29" t="s">
        <v>8</v>
      </c>
      <c r="E28" s="51">
        <v>49</v>
      </c>
      <c r="F28" s="51"/>
      <c r="G28" s="51">
        <f t="shared" si="0"/>
        <v>0</v>
      </c>
    </row>
    <row r="29" spans="1:7" ht="24.75" customHeight="1">
      <c r="A29" s="2" t="s">
        <v>176</v>
      </c>
      <c r="B29" s="113" t="s">
        <v>265</v>
      </c>
      <c r="C29" s="75" t="s">
        <v>130</v>
      </c>
      <c r="D29" s="29" t="s">
        <v>8</v>
      </c>
      <c r="E29" s="51">
        <v>49</v>
      </c>
      <c r="F29" s="51"/>
      <c r="G29" s="51">
        <f t="shared" si="0"/>
        <v>0</v>
      </c>
    </row>
    <row r="30" spans="1:7" ht="24.75" customHeight="1">
      <c r="A30" s="2" t="s">
        <v>177</v>
      </c>
      <c r="B30" s="113" t="s">
        <v>265</v>
      </c>
      <c r="C30" s="66" t="s">
        <v>81</v>
      </c>
      <c r="D30" s="29" t="s">
        <v>8</v>
      </c>
      <c r="E30" s="51">
        <v>24.4</v>
      </c>
      <c r="F30" s="51"/>
      <c r="G30" s="51">
        <f t="shared" si="0"/>
        <v>0</v>
      </c>
    </row>
    <row r="31" spans="1:7" ht="36.75" customHeight="1">
      <c r="A31" s="2" t="s">
        <v>178</v>
      </c>
      <c r="B31" s="113" t="s">
        <v>265</v>
      </c>
      <c r="C31" s="66" t="s">
        <v>214</v>
      </c>
      <c r="D31" s="29" t="s">
        <v>8</v>
      </c>
      <c r="E31" s="51">
        <v>24.4</v>
      </c>
      <c r="F31" s="51"/>
      <c r="G31" s="51">
        <f t="shared" si="0"/>
        <v>0</v>
      </c>
    </row>
    <row r="32" spans="1:7" ht="47.25" customHeight="1">
      <c r="A32" s="2" t="s">
        <v>179</v>
      </c>
      <c r="B32" s="113" t="s">
        <v>265</v>
      </c>
      <c r="C32" s="67" t="s">
        <v>244</v>
      </c>
      <c r="D32" s="29" t="s">
        <v>8</v>
      </c>
      <c r="E32" s="51">
        <v>22.44</v>
      </c>
      <c r="F32" s="51"/>
      <c r="G32" s="51">
        <f t="shared" si="0"/>
        <v>0</v>
      </c>
    </row>
    <row r="33" spans="1:9" ht="26.25" customHeight="1">
      <c r="A33" s="2" t="s">
        <v>180</v>
      </c>
      <c r="B33" s="113" t="s">
        <v>265</v>
      </c>
      <c r="C33" s="67" t="s">
        <v>246</v>
      </c>
      <c r="D33" s="29" t="s">
        <v>8</v>
      </c>
      <c r="E33" s="51">
        <v>3.6</v>
      </c>
      <c r="F33" s="51"/>
      <c r="G33" s="51">
        <f t="shared" si="0"/>
        <v>0</v>
      </c>
    </row>
    <row r="34" spans="1:9" ht="16.5" customHeight="1">
      <c r="A34" s="2" t="s">
        <v>181</v>
      </c>
      <c r="B34" s="113" t="s">
        <v>265</v>
      </c>
      <c r="C34" s="67" t="s">
        <v>245</v>
      </c>
      <c r="D34" s="29" t="s">
        <v>8</v>
      </c>
      <c r="E34" s="51">
        <v>3.2</v>
      </c>
      <c r="F34" s="51"/>
      <c r="G34" s="51">
        <f t="shared" si="0"/>
        <v>0</v>
      </c>
    </row>
    <row r="35" spans="1:9" ht="36" customHeight="1">
      <c r="A35" s="2" t="s">
        <v>182</v>
      </c>
      <c r="B35" s="113" t="s">
        <v>265</v>
      </c>
      <c r="C35" s="66" t="s">
        <v>247</v>
      </c>
      <c r="D35" s="29" t="s">
        <v>8</v>
      </c>
      <c r="E35" s="51">
        <v>6.8</v>
      </c>
      <c r="F35" s="51"/>
      <c r="G35" s="51">
        <f t="shared" si="0"/>
        <v>0</v>
      </c>
    </row>
    <row r="36" spans="1:9" ht="27.75" customHeight="1" thickBot="1">
      <c r="A36" s="2" t="s">
        <v>183</v>
      </c>
      <c r="B36" s="113" t="s">
        <v>265</v>
      </c>
      <c r="C36" s="76" t="s">
        <v>82</v>
      </c>
      <c r="D36" s="29" t="s">
        <v>6</v>
      </c>
      <c r="E36" s="51">
        <v>10</v>
      </c>
      <c r="F36" s="51"/>
      <c r="G36" s="51">
        <f t="shared" si="0"/>
        <v>0</v>
      </c>
    </row>
    <row r="37" spans="1:9" ht="26.25" customHeight="1" thickBot="1">
      <c r="A37" s="2" t="s">
        <v>184</v>
      </c>
      <c r="B37" s="113" t="s">
        <v>265</v>
      </c>
      <c r="C37" s="74" t="s">
        <v>85</v>
      </c>
      <c r="D37" s="71" t="s">
        <v>6</v>
      </c>
      <c r="E37" s="52">
        <v>14</v>
      </c>
      <c r="F37" s="51"/>
      <c r="G37" s="51">
        <f t="shared" si="0"/>
        <v>0</v>
      </c>
    </row>
    <row r="38" spans="1:9" ht="18" customHeight="1">
      <c r="A38" s="2" t="s">
        <v>185</v>
      </c>
      <c r="B38" s="113" t="s">
        <v>265</v>
      </c>
      <c r="C38" s="80" t="s">
        <v>83</v>
      </c>
      <c r="D38" s="29" t="s">
        <v>16</v>
      </c>
      <c r="E38" s="51">
        <v>80</v>
      </c>
      <c r="F38" s="51"/>
      <c r="G38" s="51">
        <f t="shared" si="0"/>
        <v>0</v>
      </c>
    </row>
    <row r="39" spans="1:9" ht="27" customHeight="1">
      <c r="A39" s="2" t="s">
        <v>186</v>
      </c>
      <c r="B39" s="113" t="s">
        <v>265</v>
      </c>
      <c r="C39" s="66" t="s">
        <v>84</v>
      </c>
      <c r="D39" s="29" t="s">
        <v>16</v>
      </c>
      <c r="E39" s="51">
        <v>15</v>
      </c>
      <c r="F39" s="51"/>
      <c r="G39" s="51">
        <f t="shared" si="0"/>
        <v>0</v>
      </c>
    </row>
    <row r="40" spans="1:9" ht="51.75" customHeight="1">
      <c r="A40" s="2" t="s">
        <v>187</v>
      </c>
      <c r="B40" s="113" t="s">
        <v>265</v>
      </c>
      <c r="C40" s="75" t="s">
        <v>87</v>
      </c>
      <c r="D40" s="29" t="s">
        <v>16</v>
      </c>
      <c r="E40" s="51">
        <v>102</v>
      </c>
      <c r="F40" s="51"/>
      <c r="G40" s="51">
        <f t="shared" si="0"/>
        <v>0</v>
      </c>
      <c r="I40" t="s">
        <v>88</v>
      </c>
    </row>
    <row r="41" spans="1:9" ht="25.5" customHeight="1">
      <c r="A41" s="2" t="s">
        <v>188</v>
      </c>
      <c r="B41" s="113" t="s">
        <v>265</v>
      </c>
      <c r="C41" s="66" t="s">
        <v>86</v>
      </c>
      <c r="D41" s="29" t="s">
        <v>7</v>
      </c>
      <c r="E41" s="51">
        <v>6</v>
      </c>
      <c r="F41" s="51"/>
      <c r="G41" s="51">
        <f t="shared" si="0"/>
        <v>0</v>
      </c>
    </row>
    <row r="42" spans="1:9" ht="26.25" customHeight="1">
      <c r="A42" s="2" t="s">
        <v>189</v>
      </c>
      <c r="B42" s="113" t="s">
        <v>265</v>
      </c>
      <c r="C42" s="75" t="s">
        <v>251</v>
      </c>
      <c r="D42" s="29" t="s">
        <v>7</v>
      </c>
      <c r="E42" s="51">
        <v>4</v>
      </c>
      <c r="F42" s="51"/>
      <c r="G42" s="51">
        <f t="shared" si="0"/>
        <v>0</v>
      </c>
    </row>
    <row r="43" spans="1:9" ht="37.5" customHeight="1">
      <c r="A43" s="2" t="s">
        <v>190</v>
      </c>
      <c r="B43" s="113" t="s">
        <v>265</v>
      </c>
      <c r="C43" s="66" t="s">
        <v>250</v>
      </c>
      <c r="D43" s="29" t="s">
        <v>16</v>
      </c>
      <c r="E43" s="51">
        <v>140</v>
      </c>
      <c r="F43" s="51"/>
      <c r="G43" s="51">
        <f t="shared" si="0"/>
        <v>0</v>
      </c>
    </row>
    <row r="44" spans="1:9" ht="27.75" customHeight="1">
      <c r="A44" s="2" t="s">
        <v>191</v>
      </c>
      <c r="B44" s="113" t="s">
        <v>265</v>
      </c>
      <c r="C44" s="75" t="s">
        <v>89</v>
      </c>
      <c r="D44" s="29" t="s">
        <v>6</v>
      </c>
      <c r="E44" s="51">
        <v>15</v>
      </c>
      <c r="F44" s="51"/>
      <c r="G44" s="51">
        <f t="shared" si="0"/>
        <v>0</v>
      </c>
    </row>
    <row r="45" spans="1:9" ht="35.25" customHeight="1">
      <c r="A45" s="2" t="s">
        <v>192</v>
      </c>
      <c r="B45" s="113" t="s">
        <v>265</v>
      </c>
      <c r="C45" s="66" t="s">
        <v>90</v>
      </c>
      <c r="D45" s="29" t="s">
        <v>16</v>
      </c>
      <c r="E45" s="51">
        <v>15</v>
      </c>
      <c r="F45" s="51"/>
      <c r="G45" s="51">
        <f t="shared" si="0"/>
        <v>0</v>
      </c>
    </row>
    <row r="46" spans="1:9" ht="35.25" customHeight="1">
      <c r="A46" s="2" t="s">
        <v>193</v>
      </c>
      <c r="B46" s="113" t="s">
        <v>265</v>
      </c>
      <c r="C46" s="66" t="s">
        <v>92</v>
      </c>
      <c r="D46" s="29" t="s">
        <v>16</v>
      </c>
      <c r="E46" s="51">
        <v>12</v>
      </c>
      <c r="F46" s="51"/>
      <c r="G46" s="51">
        <f t="shared" si="0"/>
        <v>0</v>
      </c>
    </row>
    <row r="47" spans="1:9" ht="35.25" customHeight="1">
      <c r="A47" s="2" t="s">
        <v>194</v>
      </c>
      <c r="B47" s="113" t="s">
        <v>265</v>
      </c>
      <c r="C47" s="66" t="s">
        <v>91</v>
      </c>
      <c r="D47" s="29" t="s">
        <v>16</v>
      </c>
      <c r="E47" s="51">
        <v>27</v>
      </c>
      <c r="F47" s="51"/>
      <c r="G47" s="51">
        <f t="shared" si="0"/>
        <v>0</v>
      </c>
    </row>
    <row r="48" spans="1:9" ht="24" customHeight="1">
      <c r="A48" s="2" t="s">
        <v>195</v>
      </c>
      <c r="B48" s="113" t="s">
        <v>265</v>
      </c>
      <c r="C48" s="66" t="s">
        <v>93</v>
      </c>
      <c r="D48" s="29" t="s">
        <v>6</v>
      </c>
      <c r="E48" s="51">
        <v>4</v>
      </c>
      <c r="F48" s="51"/>
      <c r="G48" s="51">
        <f t="shared" si="0"/>
        <v>0</v>
      </c>
    </row>
    <row r="49" spans="1:7" ht="26.25" customHeight="1">
      <c r="A49" s="2" t="s">
        <v>196</v>
      </c>
      <c r="B49" s="113" t="s">
        <v>265</v>
      </c>
      <c r="C49" s="66" t="s">
        <v>94</v>
      </c>
      <c r="D49" s="29" t="s">
        <v>6</v>
      </c>
      <c r="E49" s="51">
        <v>3</v>
      </c>
      <c r="F49" s="51"/>
      <c r="G49" s="51">
        <f t="shared" si="0"/>
        <v>0</v>
      </c>
    </row>
    <row r="50" spans="1:7" ht="26.25" customHeight="1">
      <c r="A50" s="2" t="s">
        <v>197</v>
      </c>
      <c r="B50" s="113" t="s">
        <v>265</v>
      </c>
      <c r="C50" s="66" t="s">
        <v>97</v>
      </c>
      <c r="D50" s="29" t="s">
        <v>6</v>
      </c>
      <c r="E50" s="51">
        <v>5</v>
      </c>
      <c r="F50" s="51"/>
      <c r="G50" s="51">
        <f t="shared" si="0"/>
        <v>0</v>
      </c>
    </row>
    <row r="51" spans="1:7" ht="15" customHeight="1" thickBot="1">
      <c r="A51" s="2" t="s">
        <v>198</v>
      </c>
      <c r="B51" s="113" t="s">
        <v>265</v>
      </c>
      <c r="C51" s="72" t="s">
        <v>95</v>
      </c>
      <c r="D51" s="29" t="s">
        <v>6</v>
      </c>
      <c r="E51" s="51">
        <v>1</v>
      </c>
      <c r="F51" s="51"/>
      <c r="G51" s="51">
        <f t="shared" si="0"/>
        <v>0</v>
      </c>
    </row>
    <row r="52" spans="1:7" ht="26.25" customHeight="1" thickBot="1">
      <c r="A52" s="2" t="s">
        <v>199</v>
      </c>
      <c r="B52" s="113" t="s">
        <v>265</v>
      </c>
      <c r="C52" s="69" t="s">
        <v>96</v>
      </c>
      <c r="D52" s="71" t="s">
        <v>8</v>
      </c>
      <c r="E52" s="84">
        <v>15</v>
      </c>
      <c r="F52" s="51"/>
      <c r="G52" s="51">
        <f t="shared" si="0"/>
        <v>0</v>
      </c>
    </row>
    <row r="53" spans="1:7" ht="26.25" customHeight="1" thickBot="1">
      <c r="A53" s="2" t="s">
        <v>200</v>
      </c>
      <c r="B53" s="113" t="s">
        <v>266</v>
      </c>
      <c r="C53" s="69" t="s">
        <v>98</v>
      </c>
      <c r="D53" s="85" t="s">
        <v>3</v>
      </c>
      <c r="E53" s="86">
        <v>120</v>
      </c>
      <c r="F53" s="51"/>
      <c r="G53" s="51">
        <f t="shared" si="0"/>
        <v>0</v>
      </c>
    </row>
    <row r="54" spans="1:7" ht="38.25" customHeight="1">
      <c r="A54" s="2" t="s">
        <v>201</v>
      </c>
      <c r="B54" s="113" t="s">
        <v>266</v>
      </c>
      <c r="C54" s="78" t="s">
        <v>99</v>
      </c>
      <c r="D54" s="34" t="s">
        <v>6</v>
      </c>
      <c r="E54" s="87">
        <v>4</v>
      </c>
      <c r="F54" s="51"/>
      <c r="G54" s="51">
        <f t="shared" si="0"/>
        <v>0</v>
      </c>
    </row>
    <row r="55" spans="1:7" ht="26.25" customHeight="1">
      <c r="A55" s="2" t="s">
        <v>202</v>
      </c>
      <c r="B55" s="113" t="s">
        <v>266</v>
      </c>
      <c r="C55" s="66" t="s">
        <v>100</v>
      </c>
      <c r="D55" s="34" t="s">
        <v>6</v>
      </c>
      <c r="E55" s="87">
        <v>6</v>
      </c>
      <c r="F55" s="51"/>
      <c r="G55" s="51">
        <f t="shared" si="0"/>
        <v>0</v>
      </c>
    </row>
    <row r="56" spans="1:7" ht="26.25" customHeight="1">
      <c r="A56" s="2" t="s">
        <v>203</v>
      </c>
      <c r="B56" s="113" t="s">
        <v>266</v>
      </c>
      <c r="C56" s="66" t="s">
        <v>101</v>
      </c>
      <c r="D56" s="34" t="s">
        <v>6</v>
      </c>
      <c r="E56" s="87">
        <v>6</v>
      </c>
      <c r="F56" s="51"/>
      <c r="G56" s="51">
        <f t="shared" si="0"/>
        <v>0</v>
      </c>
    </row>
    <row r="57" spans="1:7" ht="26.25" customHeight="1">
      <c r="A57" s="2" t="s">
        <v>204</v>
      </c>
      <c r="B57" s="113" t="s">
        <v>266</v>
      </c>
      <c r="C57" s="66" t="s">
        <v>102</v>
      </c>
      <c r="D57" s="34" t="s">
        <v>3</v>
      </c>
      <c r="E57" s="87">
        <v>80</v>
      </c>
      <c r="F57" s="51"/>
      <c r="G57" s="51">
        <f t="shared" si="0"/>
        <v>0</v>
      </c>
    </row>
    <row r="58" spans="1:7" ht="26.25" customHeight="1">
      <c r="A58" s="2" t="s">
        <v>205</v>
      </c>
      <c r="B58" s="113" t="s">
        <v>266</v>
      </c>
      <c r="C58" s="66" t="s">
        <v>103</v>
      </c>
      <c r="D58" s="34" t="s">
        <v>3</v>
      </c>
      <c r="E58" s="87">
        <v>60</v>
      </c>
      <c r="F58" s="51"/>
      <c r="G58" s="51">
        <f t="shared" si="0"/>
        <v>0</v>
      </c>
    </row>
    <row r="59" spans="1:7" ht="26.25" customHeight="1">
      <c r="A59" s="2" t="s">
        <v>206</v>
      </c>
      <c r="B59" s="113" t="s">
        <v>266</v>
      </c>
      <c r="C59" s="66" t="s">
        <v>104</v>
      </c>
      <c r="D59" s="34" t="s">
        <v>6</v>
      </c>
      <c r="E59" s="87">
        <v>12</v>
      </c>
      <c r="F59" s="51"/>
      <c r="G59" s="51">
        <f t="shared" si="0"/>
        <v>0</v>
      </c>
    </row>
    <row r="60" spans="1:7" ht="36" customHeight="1">
      <c r="A60" s="2" t="s">
        <v>207</v>
      </c>
      <c r="B60" s="113" t="s">
        <v>266</v>
      </c>
      <c r="C60" s="66" t="s">
        <v>105</v>
      </c>
      <c r="D60" s="34" t="s">
        <v>6</v>
      </c>
      <c r="E60" s="87">
        <v>4</v>
      </c>
      <c r="F60" s="51"/>
      <c r="G60" s="51">
        <f t="shared" si="0"/>
        <v>0</v>
      </c>
    </row>
    <row r="61" spans="1:7" ht="36.75" customHeight="1">
      <c r="A61" s="2" t="s">
        <v>208</v>
      </c>
      <c r="B61" s="113" t="s">
        <v>266</v>
      </c>
      <c r="C61" s="66" t="s">
        <v>106</v>
      </c>
      <c r="D61" s="34" t="s">
        <v>6</v>
      </c>
      <c r="E61" s="87">
        <v>8</v>
      </c>
      <c r="F61" s="51"/>
      <c r="G61" s="51">
        <f t="shared" si="0"/>
        <v>0</v>
      </c>
    </row>
    <row r="62" spans="1:7" ht="35.25" customHeight="1">
      <c r="A62" s="2" t="s">
        <v>209</v>
      </c>
      <c r="B62" s="113" t="s">
        <v>266</v>
      </c>
      <c r="C62" s="66" t="s">
        <v>107</v>
      </c>
      <c r="D62" s="34" t="s">
        <v>6</v>
      </c>
      <c r="E62" s="87">
        <v>2</v>
      </c>
      <c r="F62" s="51"/>
      <c r="G62" s="51">
        <f t="shared" si="0"/>
        <v>0</v>
      </c>
    </row>
    <row r="63" spans="1:7" ht="36.75" customHeight="1">
      <c r="A63" s="2" t="s">
        <v>210</v>
      </c>
      <c r="B63" s="113" t="s">
        <v>266</v>
      </c>
      <c r="C63" s="66" t="s">
        <v>108</v>
      </c>
      <c r="D63" s="34" t="s">
        <v>6</v>
      </c>
      <c r="E63" s="87">
        <v>2</v>
      </c>
      <c r="F63" s="51"/>
      <c r="G63" s="51">
        <f t="shared" si="0"/>
        <v>0</v>
      </c>
    </row>
    <row r="64" spans="1:7" ht="25.5" customHeight="1">
      <c r="A64" s="2" t="s">
        <v>248</v>
      </c>
      <c r="B64" s="113" t="s">
        <v>266</v>
      </c>
      <c r="C64" s="66" t="s">
        <v>109</v>
      </c>
      <c r="D64" s="34" t="s">
        <v>7</v>
      </c>
      <c r="E64" s="88">
        <v>10</v>
      </c>
      <c r="F64" s="51"/>
      <c r="G64" s="51">
        <f t="shared" si="0"/>
        <v>0</v>
      </c>
    </row>
    <row r="65" spans="1:7" ht="47.25" customHeight="1">
      <c r="A65" s="2" t="s">
        <v>249</v>
      </c>
      <c r="B65" s="113" t="s">
        <v>266</v>
      </c>
      <c r="C65" s="66" t="s">
        <v>110</v>
      </c>
      <c r="D65" s="34" t="s">
        <v>6</v>
      </c>
      <c r="E65" s="88">
        <v>10</v>
      </c>
      <c r="F65" s="51"/>
      <c r="G65" s="51">
        <f t="shared" si="0"/>
        <v>0</v>
      </c>
    </row>
    <row r="66" spans="1:7" ht="17.25" customHeight="1" thickBot="1">
      <c r="A66" s="2"/>
      <c r="B66" s="47"/>
      <c r="C66" s="56" t="s">
        <v>261</v>
      </c>
      <c r="D66" s="81"/>
      <c r="E66" s="82"/>
      <c r="F66" s="51"/>
      <c r="G66" s="110">
        <f>SUM(G15:G65)</f>
        <v>0</v>
      </c>
    </row>
    <row r="67" spans="1:7" ht="17.25" customHeight="1" thickBot="1">
      <c r="A67" s="61"/>
      <c r="B67" s="61"/>
      <c r="C67" s="135" t="s">
        <v>264</v>
      </c>
      <c r="D67" s="136"/>
      <c r="E67" s="136"/>
      <c r="F67" s="137"/>
      <c r="G67" s="112"/>
    </row>
    <row r="68" spans="1:7" ht="17.25" customHeight="1">
      <c r="A68" s="19"/>
      <c r="B68" s="19"/>
      <c r="C68" s="63"/>
      <c r="D68" s="63"/>
      <c r="E68" s="63"/>
      <c r="F68" s="63"/>
      <c r="G68" s="64"/>
    </row>
    <row r="69" spans="1:7" ht="17.25" customHeight="1">
      <c r="A69" s="19"/>
      <c r="B69" s="19"/>
      <c r="C69" s="63"/>
      <c r="D69" s="63"/>
      <c r="E69" s="63"/>
      <c r="F69" s="63"/>
      <c r="G69" s="64"/>
    </row>
    <row r="70" spans="1:7" ht="17.25" customHeight="1">
      <c r="A70" s="19"/>
      <c r="B70" s="19"/>
      <c r="G70" t="s">
        <v>18</v>
      </c>
    </row>
    <row r="71" spans="1:7" ht="17.25" customHeight="1">
      <c r="A71" s="19"/>
      <c r="B71" s="19"/>
    </row>
    <row r="72" spans="1:7" ht="17.25" customHeight="1">
      <c r="A72" s="19"/>
      <c r="B72" s="19"/>
      <c r="C72" s="114" t="s">
        <v>131</v>
      </c>
      <c r="D72" s="114"/>
      <c r="E72" s="114"/>
      <c r="F72" s="114"/>
    </row>
    <row r="73" spans="1:7" ht="17.25" customHeight="1">
      <c r="A73" s="19"/>
      <c r="B73" s="19"/>
      <c r="C73" s="115"/>
      <c r="D73" s="115"/>
      <c r="E73" s="115"/>
      <c r="F73" s="115"/>
    </row>
    <row r="74" spans="1:7" ht="17.25" customHeight="1">
      <c r="A74" s="19"/>
      <c r="B74" s="19"/>
      <c r="C74" s="50"/>
      <c r="D74" s="50"/>
      <c r="E74" s="50"/>
      <c r="F74" s="50"/>
    </row>
    <row r="75" spans="1:7" ht="17.25" customHeight="1">
      <c r="A75" s="19"/>
      <c r="B75" s="19"/>
      <c r="C75" s="117" t="s">
        <v>132</v>
      </c>
      <c r="D75" s="117"/>
      <c r="E75" s="117"/>
      <c r="F75" s="117"/>
    </row>
    <row r="76" spans="1:7" ht="15">
      <c r="A76" s="19"/>
      <c r="B76" s="19"/>
      <c r="C76" s="134" t="s">
        <v>17</v>
      </c>
      <c r="D76" s="134"/>
      <c r="E76" s="134"/>
      <c r="F76" s="11"/>
      <c r="G76" s="11"/>
    </row>
    <row r="77" spans="1:7">
      <c r="A77" s="20"/>
      <c r="B77" s="20"/>
      <c r="C77" s="12"/>
      <c r="D77" s="12"/>
      <c r="E77" s="12"/>
      <c r="F77" s="12"/>
      <c r="G77" s="12"/>
    </row>
    <row r="78" spans="1:7" ht="24">
      <c r="A78" s="33" t="s">
        <v>0</v>
      </c>
      <c r="B78" s="34" t="s">
        <v>23</v>
      </c>
      <c r="C78" s="33" t="s">
        <v>1</v>
      </c>
      <c r="D78" s="34" t="s">
        <v>22</v>
      </c>
      <c r="E78" s="33" t="s">
        <v>2</v>
      </c>
      <c r="F78" s="34" t="s">
        <v>24</v>
      </c>
      <c r="G78" s="34" t="s">
        <v>25</v>
      </c>
    </row>
    <row r="79" spans="1:7">
      <c r="A79" s="15">
        <v>1</v>
      </c>
      <c r="B79" s="15">
        <v>2</v>
      </c>
      <c r="C79" s="15">
        <v>3</v>
      </c>
      <c r="D79" s="15">
        <v>4</v>
      </c>
      <c r="E79" s="15">
        <v>5</v>
      </c>
      <c r="F79" s="15">
        <v>6</v>
      </c>
      <c r="G79" s="15">
        <v>7</v>
      </c>
    </row>
    <row r="80" spans="1:7" ht="19.5" customHeight="1">
      <c r="A80" s="131" t="s">
        <v>112</v>
      </c>
      <c r="B80" s="132"/>
      <c r="C80" s="132"/>
      <c r="D80" s="132"/>
      <c r="E80" s="132"/>
      <c r="F80" s="132"/>
      <c r="G80" s="133"/>
    </row>
    <row r="81" spans="1:7">
      <c r="A81" s="100">
        <v>2</v>
      </c>
      <c r="B81" s="95"/>
      <c r="C81" s="96" t="s">
        <v>147</v>
      </c>
      <c r="D81" s="97"/>
      <c r="E81" s="98"/>
      <c r="F81" s="98"/>
      <c r="G81" s="99"/>
    </row>
    <row r="82" spans="1:7" ht="23.25" customHeight="1">
      <c r="A82" s="2" t="s">
        <v>69</v>
      </c>
      <c r="B82" s="47" t="s">
        <v>265</v>
      </c>
      <c r="C82" s="76" t="s">
        <v>111</v>
      </c>
      <c r="D82" s="43" t="s">
        <v>8</v>
      </c>
      <c r="E82" s="62">
        <v>546.6</v>
      </c>
      <c r="F82" s="62"/>
      <c r="G82" s="62">
        <f>PRODUCT(E82*F82)</f>
        <v>0</v>
      </c>
    </row>
    <row r="83" spans="1:7" ht="27" customHeight="1">
      <c r="A83" s="2" t="s">
        <v>133</v>
      </c>
      <c r="B83" s="47" t="s">
        <v>265</v>
      </c>
      <c r="C83" s="66" t="s">
        <v>113</v>
      </c>
      <c r="D83" s="43" t="s">
        <v>5</v>
      </c>
      <c r="E83" s="62">
        <v>4</v>
      </c>
      <c r="F83" s="62"/>
      <c r="G83" s="62">
        <f t="shared" ref="G83:G118" si="1">PRODUCT(E83*F83)</f>
        <v>0</v>
      </c>
    </row>
    <row r="84" spans="1:7" ht="26.25" customHeight="1">
      <c r="A84" s="2" t="s">
        <v>134</v>
      </c>
      <c r="B84" s="47" t="s">
        <v>265</v>
      </c>
      <c r="C84" s="66" t="s">
        <v>114</v>
      </c>
      <c r="D84" s="43" t="s">
        <v>8</v>
      </c>
      <c r="E84" s="62">
        <v>28.6</v>
      </c>
      <c r="F84" s="62"/>
      <c r="G84" s="62">
        <f t="shared" si="1"/>
        <v>0</v>
      </c>
    </row>
    <row r="85" spans="1:7" ht="23.25" customHeight="1">
      <c r="A85" s="2" t="s">
        <v>135</v>
      </c>
      <c r="B85" s="47" t="s">
        <v>265</v>
      </c>
      <c r="C85" s="66" t="s">
        <v>252</v>
      </c>
      <c r="D85" s="43" t="s">
        <v>8</v>
      </c>
      <c r="E85" s="62">
        <v>143.6</v>
      </c>
      <c r="F85" s="62"/>
      <c r="G85" s="62">
        <f t="shared" si="1"/>
        <v>0</v>
      </c>
    </row>
    <row r="86" spans="1:7" ht="33.75" customHeight="1">
      <c r="A86" s="2" t="s">
        <v>136</v>
      </c>
      <c r="B86" s="47" t="s">
        <v>265</v>
      </c>
      <c r="C86" s="66" t="s">
        <v>239</v>
      </c>
      <c r="D86" s="43" t="s">
        <v>8</v>
      </c>
      <c r="E86" s="62">
        <v>546.6</v>
      </c>
      <c r="F86" s="62"/>
      <c r="G86" s="62">
        <f t="shared" si="1"/>
        <v>0</v>
      </c>
    </row>
    <row r="87" spans="1:7" ht="36.75" customHeight="1">
      <c r="A87" s="2" t="s">
        <v>137</v>
      </c>
      <c r="B87" s="47" t="s">
        <v>265</v>
      </c>
      <c r="C87" s="66" t="s">
        <v>240</v>
      </c>
      <c r="D87" s="43" t="s">
        <v>8</v>
      </c>
      <c r="E87" s="62">
        <v>546.6</v>
      </c>
      <c r="F87" s="62"/>
      <c r="G87" s="62">
        <f t="shared" si="1"/>
        <v>0</v>
      </c>
    </row>
    <row r="88" spans="1:7" ht="12.75" customHeight="1">
      <c r="A88" s="2" t="s">
        <v>138</v>
      </c>
      <c r="B88" s="47" t="s">
        <v>265</v>
      </c>
      <c r="C88" s="83" t="s">
        <v>119</v>
      </c>
      <c r="D88" s="43" t="s">
        <v>8</v>
      </c>
      <c r="E88" s="62">
        <v>50</v>
      </c>
      <c r="F88" s="62"/>
      <c r="G88" s="62">
        <f t="shared" si="1"/>
        <v>0</v>
      </c>
    </row>
    <row r="89" spans="1:7" ht="27.75" customHeight="1">
      <c r="A89" s="2" t="s">
        <v>139</v>
      </c>
      <c r="B89" s="47" t="s">
        <v>265</v>
      </c>
      <c r="C89" s="66" t="s">
        <v>116</v>
      </c>
      <c r="D89" s="43" t="s">
        <v>3</v>
      </c>
      <c r="E89" s="62">
        <v>120</v>
      </c>
      <c r="F89" s="62"/>
      <c r="G89" s="62">
        <f t="shared" si="1"/>
        <v>0</v>
      </c>
    </row>
    <row r="90" spans="1:7" ht="18" customHeight="1">
      <c r="A90" s="2" t="s">
        <v>140</v>
      </c>
      <c r="B90" s="47" t="s">
        <v>265</v>
      </c>
      <c r="C90" s="66" t="s">
        <v>117</v>
      </c>
      <c r="D90" s="43" t="s">
        <v>8</v>
      </c>
      <c r="E90" s="62">
        <v>143.6</v>
      </c>
      <c r="F90" s="62"/>
      <c r="G90" s="62">
        <f t="shared" si="1"/>
        <v>0</v>
      </c>
    </row>
    <row r="91" spans="1:7" ht="27.75" customHeight="1">
      <c r="A91" s="2" t="s">
        <v>141</v>
      </c>
      <c r="B91" s="47" t="s">
        <v>265</v>
      </c>
      <c r="C91" s="66" t="s">
        <v>115</v>
      </c>
      <c r="D91" s="43" t="s">
        <v>8</v>
      </c>
      <c r="E91" s="62">
        <v>143.6</v>
      </c>
      <c r="F91" s="62"/>
      <c r="G91" s="62">
        <f t="shared" si="1"/>
        <v>0</v>
      </c>
    </row>
    <row r="92" spans="1:7" ht="27.75" customHeight="1">
      <c r="A92" s="2" t="s">
        <v>142</v>
      </c>
      <c r="B92" s="47" t="s">
        <v>265</v>
      </c>
      <c r="C92" s="66" t="s">
        <v>120</v>
      </c>
      <c r="D92" s="43" t="s">
        <v>8</v>
      </c>
      <c r="E92" s="62">
        <v>28.6</v>
      </c>
      <c r="F92" s="62"/>
      <c r="G92" s="62">
        <f t="shared" si="1"/>
        <v>0</v>
      </c>
    </row>
    <row r="93" spans="1:7" ht="27.75" customHeight="1">
      <c r="A93" s="2" t="s">
        <v>143</v>
      </c>
      <c r="B93" s="47" t="s">
        <v>265</v>
      </c>
      <c r="C93" s="66" t="s">
        <v>115</v>
      </c>
      <c r="D93" s="43" t="s">
        <v>8</v>
      </c>
      <c r="E93" s="62">
        <v>28.6</v>
      </c>
      <c r="F93" s="62"/>
      <c r="G93" s="62">
        <f t="shared" si="1"/>
        <v>0</v>
      </c>
    </row>
    <row r="94" spans="1:7" ht="35.25" customHeight="1">
      <c r="A94" s="2" t="s">
        <v>144</v>
      </c>
      <c r="B94" s="47" t="s">
        <v>265</v>
      </c>
      <c r="C94" s="66" t="s">
        <v>118</v>
      </c>
      <c r="D94" s="43" t="s">
        <v>8</v>
      </c>
      <c r="E94" s="62">
        <v>143.6</v>
      </c>
      <c r="F94" s="62"/>
      <c r="G94" s="62">
        <f t="shared" si="1"/>
        <v>0</v>
      </c>
    </row>
    <row r="95" spans="1:7" ht="35.25" customHeight="1">
      <c r="A95" s="2" t="s">
        <v>145</v>
      </c>
      <c r="B95" s="47" t="s">
        <v>265</v>
      </c>
      <c r="C95" s="67" t="s">
        <v>238</v>
      </c>
      <c r="D95" s="43" t="s">
        <v>8</v>
      </c>
      <c r="E95" s="62">
        <v>34.32</v>
      </c>
      <c r="F95" s="62"/>
      <c r="G95" s="62">
        <f t="shared" si="1"/>
        <v>0</v>
      </c>
    </row>
    <row r="96" spans="1:7" ht="39" customHeight="1">
      <c r="A96" s="2" t="s">
        <v>146</v>
      </c>
      <c r="B96" s="47" t="s">
        <v>265</v>
      </c>
      <c r="C96" s="67" t="s">
        <v>211</v>
      </c>
      <c r="D96" s="43" t="s">
        <v>5</v>
      </c>
      <c r="E96" s="62">
        <v>138</v>
      </c>
      <c r="F96" s="62"/>
      <c r="G96" s="62">
        <f t="shared" si="1"/>
        <v>0</v>
      </c>
    </row>
    <row r="97" spans="1:7" ht="27.75" customHeight="1">
      <c r="A97" s="2" t="s">
        <v>213</v>
      </c>
      <c r="B97" s="47" t="s">
        <v>265</v>
      </c>
      <c r="C97" s="67" t="s">
        <v>236</v>
      </c>
      <c r="D97" s="43" t="s">
        <v>4</v>
      </c>
      <c r="E97" s="62">
        <v>8</v>
      </c>
      <c r="F97" s="62"/>
      <c r="G97" s="62">
        <f t="shared" si="1"/>
        <v>0</v>
      </c>
    </row>
    <row r="98" spans="1:7" ht="27.75" customHeight="1">
      <c r="A98" s="2" t="s">
        <v>253</v>
      </c>
      <c r="B98" s="47" t="s">
        <v>265</v>
      </c>
      <c r="C98" s="67" t="s">
        <v>235</v>
      </c>
      <c r="D98" s="43" t="s">
        <v>4</v>
      </c>
      <c r="E98" s="62">
        <v>8</v>
      </c>
      <c r="F98" s="62"/>
      <c r="G98" s="62">
        <f t="shared" si="1"/>
        <v>0</v>
      </c>
    </row>
    <row r="99" spans="1:7" ht="41.25" customHeight="1">
      <c r="A99" s="2" t="s">
        <v>254</v>
      </c>
      <c r="B99" s="47" t="s">
        <v>265</v>
      </c>
      <c r="C99" s="67" t="s">
        <v>237</v>
      </c>
      <c r="D99" s="43" t="s">
        <v>4</v>
      </c>
      <c r="E99" s="62">
        <v>2</v>
      </c>
      <c r="F99" s="62"/>
      <c r="G99" s="62">
        <f t="shared" si="1"/>
        <v>0</v>
      </c>
    </row>
    <row r="100" spans="1:7" ht="27.75" customHeight="1">
      <c r="A100" s="2" t="s">
        <v>255</v>
      </c>
      <c r="B100" s="47" t="s">
        <v>265</v>
      </c>
      <c r="C100" s="67" t="s">
        <v>235</v>
      </c>
      <c r="D100" s="43" t="s">
        <v>4</v>
      </c>
      <c r="E100" s="62">
        <v>8</v>
      </c>
      <c r="F100" s="62"/>
      <c r="G100" s="62">
        <f t="shared" si="1"/>
        <v>0</v>
      </c>
    </row>
    <row r="101" spans="1:7" ht="51" customHeight="1">
      <c r="A101" s="2" t="s">
        <v>256</v>
      </c>
      <c r="B101" s="47" t="s">
        <v>265</v>
      </c>
      <c r="C101" s="101" t="s">
        <v>212</v>
      </c>
      <c r="D101" s="43" t="s">
        <v>7</v>
      </c>
      <c r="E101" s="62">
        <v>10</v>
      </c>
      <c r="F101" s="62"/>
      <c r="G101" s="62">
        <f t="shared" si="1"/>
        <v>0</v>
      </c>
    </row>
    <row r="102" spans="1:7" ht="23.25" customHeight="1">
      <c r="A102" s="2" t="s">
        <v>257</v>
      </c>
      <c r="B102" s="47" t="s">
        <v>265</v>
      </c>
      <c r="C102" s="101" t="s">
        <v>234</v>
      </c>
      <c r="D102" s="43" t="s">
        <v>8</v>
      </c>
      <c r="E102" s="62">
        <v>5.46</v>
      </c>
      <c r="F102" s="62"/>
      <c r="G102" s="62">
        <f t="shared" si="1"/>
        <v>0</v>
      </c>
    </row>
    <row r="103" spans="1:7" ht="23.25" customHeight="1">
      <c r="A103" s="2" t="s">
        <v>258</v>
      </c>
      <c r="B103" s="47" t="s">
        <v>265</v>
      </c>
      <c r="C103" s="101" t="s">
        <v>259</v>
      </c>
      <c r="D103" s="43" t="s">
        <v>8</v>
      </c>
      <c r="E103" s="62">
        <v>10.5</v>
      </c>
      <c r="F103" s="62"/>
      <c r="G103" s="62">
        <f t="shared" si="1"/>
        <v>0</v>
      </c>
    </row>
    <row r="104" spans="1:7" ht="23.25" customHeight="1">
      <c r="A104" s="2"/>
      <c r="B104" s="47" t="s">
        <v>265</v>
      </c>
      <c r="C104" s="7" t="s">
        <v>260</v>
      </c>
      <c r="D104" s="43"/>
      <c r="E104" s="62"/>
      <c r="F104" s="62"/>
      <c r="G104" s="108">
        <f>SUM(G82:G103)</f>
        <v>0</v>
      </c>
    </row>
    <row r="105" spans="1:7" ht="20.25" customHeight="1">
      <c r="A105" s="89"/>
      <c r="B105" s="47"/>
      <c r="C105" s="94" t="s">
        <v>148</v>
      </c>
      <c r="D105" s="92"/>
      <c r="E105" s="93"/>
      <c r="F105" s="93"/>
      <c r="G105" s="93">
        <f t="shared" si="1"/>
        <v>0</v>
      </c>
    </row>
    <row r="106" spans="1:7" ht="48" customHeight="1">
      <c r="A106" s="2" t="s">
        <v>70</v>
      </c>
      <c r="B106" s="47" t="s">
        <v>266</v>
      </c>
      <c r="C106" s="66" t="s">
        <v>123</v>
      </c>
      <c r="D106" s="43" t="s">
        <v>4</v>
      </c>
      <c r="E106" s="62">
        <v>59</v>
      </c>
      <c r="F106" s="62"/>
      <c r="G106" s="62">
        <f t="shared" si="1"/>
        <v>0</v>
      </c>
    </row>
    <row r="107" spans="1:7" ht="24.75" customHeight="1">
      <c r="A107" s="2" t="s">
        <v>149</v>
      </c>
      <c r="B107" s="47" t="s">
        <v>266</v>
      </c>
      <c r="C107" s="66" t="s">
        <v>98</v>
      </c>
      <c r="D107" s="43" t="s">
        <v>3</v>
      </c>
      <c r="E107" s="62">
        <v>220</v>
      </c>
      <c r="F107" s="62"/>
      <c r="G107" s="62">
        <f t="shared" si="1"/>
        <v>0</v>
      </c>
    </row>
    <row r="108" spans="1:7" ht="50.25" customHeight="1">
      <c r="A108" s="2" t="s">
        <v>150</v>
      </c>
      <c r="B108" s="47" t="s">
        <v>266</v>
      </c>
      <c r="C108" s="66" t="s">
        <v>124</v>
      </c>
      <c r="D108" s="43" t="s">
        <v>4</v>
      </c>
      <c r="E108" s="62">
        <v>6</v>
      </c>
      <c r="F108" s="62"/>
      <c r="G108" s="62">
        <f t="shared" si="1"/>
        <v>0</v>
      </c>
    </row>
    <row r="109" spans="1:7" ht="23.25" customHeight="1">
      <c r="A109" s="2" t="s">
        <v>151</v>
      </c>
      <c r="B109" s="47" t="s">
        <v>266</v>
      </c>
      <c r="C109" s="66" t="s">
        <v>121</v>
      </c>
      <c r="D109" s="43" t="s">
        <v>3</v>
      </c>
      <c r="E109" s="62">
        <v>200</v>
      </c>
      <c r="F109" s="62"/>
      <c r="G109" s="62">
        <f t="shared" si="1"/>
        <v>0</v>
      </c>
    </row>
    <row r="110" spans="1:7" ht="27.75" customHeight="1">
      <c r="A110" s="2" t="s">
        <v>152</v>
      </c>
      <c r="B110" s="47" t="s">
        <v>266</v>
      </c>
      <c r="C110" s="66" t="s">
        <v>103</v>
      </c>
      <c r="D110" s="43" t="s">
        <v>3</v>
      </c>
      <c r="E110" s="62">
        <v>80</v>
      </c>
      <c r="F110" s="62"/>
      <c r="G110" s="62">
        <f t="shared" si="1"/>
        <v>0</v>
      </c>
    </row>
    <row r="111" spans="1:7" ht="46.5" customHeight="1">
      <c r="A111" s="2" t="s">
        <v>153</v>
      </c>
      <c r="B111" s="47" t="s">
        <v>266</v>
      </c>
      <c r="C111" s="66" t="s">
        <v>125</v>
      </c>
      <c r="D111" s="43" t="s">
        <v>4</v>
      </c>
      <c r="E111" s="62">
        <v>66</v>
      </c>
      <c r="F111" s="62"/>
      <c r="G111" s="62">
        <f t="shared" si="1"/>
        <v>0</v>
      </c>
    </row>
    <row r="112" spans="1:7" ht="49.5" customHeight="1">
      <c r="A112" s="2" t="s">
        <v>154</v>
      </c>
      <c r="B112" s="47" t="s">
        <v>266</v>
      </c>
      <c r="C112" s="66" t="s">
        <v>126</v>
      </c>
      <c r="D112" s="43" t="s">
        <v>7</v>
      </c>
      <c r="E112" s="62">
        <v>34</v>
      </c>
      <c r="F112" s="62"/>
      <c r="G112" s="62">
        <f t="shared" si="1"/>
        <v>0</v>
      </c>
    </row>
    <row r="113" spans="1:7" ht="25.5" customHeight="1">
      <c r="A113" s="2" t="s">
        <v>155</v>
      </c>
      <c r="B113" s="47" t="s">
        <v>266</v>
      </c>
      <c r="C113" s="66" t="s">
        <v>127</v>
      </c>
      <c r="D113" s="43" t="s">
        <v>3</v>
      </c>
      <c r="E113" s="62">
        <v>280</v>
      </c>
      <c r="F113" s="62"/>
      <c r="G113" s="62">
        <f t="shared" si="1"/>
        <v>0</v>
      </c>
    </row>
    <row r="114" spans="1:7" ht="23.25" customHeight="1">
      <c r="A114" s="2" t="s">
        <v>156</v>
      </c>
      <c r="B114" s="47" t="s">
        <v>266</v>
      </c>
      <c r="C114" s="66" t="s">
        <v>128</v>
      </c>
      <c r="D114" s="43" t="s">
        <v>7</v>
      </c>
      <c r="E114" s="62">
        <v>6</v>
      </c>
      <c r="F114" s="62"/>
      <c r="G114" s="62">
        <f t="shared" si="1"/>
        <v>0</v>
      </c>
    </row>
    <row r="115" spans="1:7" ht="27.75" customHeight="1">
      <c r="A115" s="2" t="s">
        <v>157</v>
      </c>
      <c r="B115" s="47" t="s">
        <v>266</v>
      </c>
      <c r="C115" s="67" t="s">
        <v>228</v>
      </c>
      <c r="D115" s="43" t="s">
        <v>7</v>
      </c>
      <c r="E115" s="62">
        <v>1</v>
      </c>
      <c r="F115" s="62"/>
      <c r="G115" s="62">
        <f t="shared" si="1"/>
        <v>0</v>
      </c>
    </row>
    <row r="116" spans="1:7" ht="27.75" customHeight="1">
      <c r="A116" s="2" t="s">
        <v>226</v>
      </c>
      <c r="B116" s="47" t="s">
        <v>266</v>
      </c>
      <c r="C116" s="66" t="s">
        <v>229</v>
      </c>
      <c r="D116" s="43" t="s">
        <v>7</v>
      </c>
      <c r="E116" s="62">
        <v>4</v>
      </c>
      <c r="F116" s="62"/>
      <c r="G116" s="62">
        <f t="shared" si="1"/>
        <v>0</v>
      </c>
    </row>
    <row r="117" spans="1:7" ht="27.75" customHeight="1">
      <c r="A117" s="2" t="s">
        <v>227</v>
      </c>
      <c r="B117" s="47" t="s">
        <v>266</v>
      </c>
      <c r="C117" s="66" t="s">
        <v>231</v>
      </c>
      <c r="D117" s="43" t="s">
        <v>7</v>
      </c>
      <c r="E117" s="62">
        <v>5</v>
      </c>
      <c r="F117" s="62"/>
      <c r="G117" s="62">
        <f t="shared" si="1"/>
        <v>0</v>
      </c>
    </row>
    <row r="118" spans="1:7" ht="27.75" customHeight="1">
      <c r="A118" s="2" t="s">
        <v>232</v>
      </c>
      <c r="B118" s="47" t="s">
        <v>266</v>
      </c>
      <c r="C118" s="66" t="s">
        <v>230</v>
      </c>
      <c r="D118" s="43" t="s">
        <v>4</v>
      </c>
      <c r="E118" s="62">
        <v>5</v>
      </c>
      <c r="F118" s="62"/>
      <c r="G118" s="62">
        <f t="shared" si="1"/>
        <v>0</v>
      </c>
    </row>
    <row r="119" spans="1:7" ht="20.25" customHeight="1">
      <c r="A119" s="2"/>
      <c r="B119" s="47"/>
      <c r="C119" s="25" t="s">
        <v>233</v>
      </c>
      <c r="D119" s="43"/>
      <c r="E119" s="62"/>
      <c r="F119" s="62"/>
      <c r="G119" s="108">
        <f>SUM(G106:G118)</f>
        <v>0</v>
      </c>
    </row>
    <row r="120" spans="1:7" ht="21.75" customHeight="1">
      <c r="A120" s="89"/>
      <c r="B120" s="90"/>
      <c r="C120" s="91" t="s">
        <v>263</v>
      </c>
      <c r="D120" s="92"/>
      <c r="E120" s="93"/>
      <c r="F120" s="93"/>
      <c r="G120" s="93"/>
    </row>
    <row r="121" spans="1:7" ht="20.25" customHeight="1">
      <c r="A121" s="122" t="s">
        <v>72</v>
      </c>
      <c r="B121" s="125" t="s">
        <v>267</v>
      </c>
      <c r="C121" s="66" t="s">
        <v>222</v>
      </c>
      <c r="D121" s="43" t="s">
        <v>7</v>
      </c>
      <c r="E121" s="62">
        <v>1</v>
      </c>
      <c r="F121" s="102"/>
      <c r="G121" s="102">
        <f>F121</f>
        <v>0</v>
      </c>
    </row>
    <row r="122" spans="1:7" ht="27.75" customHeight="1">
      <c r="A122" s="123"/>
      <c r="B122" s="126"/>
      <c r="C122" s="66" t="s">
        <v>223</v>
      </c>
      <c r="D122" s="43" t="s">
        <v>7</v>
      </c>
      <c r="E122" s="62">
        <v>1</v>
      </c>
      <c r="F122" s="102"/>
      <c r="G122" s="102">
        <f t="shared" ref="G122:G123" si="2">F122</f>
        <v>0</v>
      </c>
    </row>
    <row r="123" spans="1:7" ht="27" customHeight="1">
      <c r="A123" s="124"/>
      <c r="B123" s="127"/>
      <c r="C123" s="66" t="s">
        <v>224</v>
      </c>
      <c r="D123" s="43" t="s">
        <v>7</v>
      </c>
      <c r="E123" s="62">
        <v>3</v>
      </c>
      <c r="F123" s="102"/>
      <c r="G123" s="102">
        <f t="shared" si="2"/>
        <v>0</v>
      </c>
    </row>
    <row r="124" spans="1:7" ht="26.25" customHeight="1">
      <c r="A124" s="2" t="s">
        <v>158</v>
      </c>
      <c r="B124" s="47" t="s">
        <v>267</v>
      </c>
      <c r="C124" s="66" t="s">
        <v>225</v>
      </c>
      <c r="D124" s="43" t="s">
        <v>3</v>
      </c>
      <c r="E124" s="62">
        <v>30</v>
      </c>
      <c r="F124" s="102"/>
      <c r="G124" s="102">
        <f t="shared" ref="G124:G128" si="3">F124</f>
        <v>0</v>
      </c>
    </row>
    <row r="125" spans="1:7" ht="15.75" customHeight="1">
      <c r="A125" s="2" t="s">
        <v>159</v>
      </c>
      <c r="B125" s="47" t="s">
        <v>267</v>
      </c>
      <c r="C125" s="66" t="s">
        <v>122</v>
      </c>
      <c r="D125" s="43" t="s">
        <v>4</v>
      </c>
      <c r="E125" s="62">
        <v>1</v>
      </c>
      <c r="F125" s="102"/>
      <c r="G125" s="102">
        <f t="shared" si="3"/>
        <v>0</v>
      </c>
    </row>
    <row r="126" spans="1:7" ht="19.5" customHeight="1">
      <c r="A126" s="2" t="s">
        <v>160</v>
      </c>
      <c r="B126" s="47" t="s">
        <v>267</v>
      </c>
      <c r="C126" s="66" t="s">
        <v>221</v>
      </c>
      <c r="D126" s="43" t="s">
        <v>3</v>
      </c>
      <c r="E126" s="62">
        <v>48</v>
      </c>
      <c r="F126" s="102"/>
      <c r="G126" s="102">
        <f t="shared" si="3"/>
        <v>0</v>
      </c>
    </row>
    <row r="127" spans="1:7" ht="24">
      <c r="A127" s="2" t="s">
        <v>161</v>
      </c>
      <c r="B127" s="47" t="s">
        <v>267</v>
      </c>
      <c r="C127" s="66" t="s">
        <v>219</v>
      </c>
      <c r="D127" s="43" t="s">
        <v>7</v>
      </c>
      <c r="E127" s="62">
        <v>1</v>
      </c>
      <c r="F127" s="102"/>
      <c r="G127" s="102">
        <f t="shared" si="3"/>
        <v>0</v>
      </c>
    </row>
    <row r="128" spans="1:7">
      <c r="A128" s="2" t="s">
        <v>218</v>
      </c>
      <c r="B128" s="47" t="s">
        <v>267</v>
      </c>
      <c r="C128" s="66" t="s">
        <v>220</v>
      </c>
      <c r="D128" s="43" t="s">
        <v>7</v>
      </c>
      <c r="E128" s="62">
        <v>4</v>
      </c>
      <c r="F128" s="102"/>
      <c r="G128" s="102">
        <f t="shared" si="3"/>
        <v>0</v>
      </c>
    </row>
    <row r="129" spans="1:7" ht="18" customHeight="1" thickBot="1">
      <c r="A129" s="2"/>
      <c r="B129" s="2"/>
      <c r="C129" s="7" t="s">
        <v>262</v>
      </c>
      <c r="D129" s="7"/>
      <c r="E129" s="8"/>
      <c r="F129" s="8"/>
      <c r="G129" s="109">
        <f>SUM(G121:G128)</f>
        <v>0</v>
      </c>
    </row>
    <row r="130" spans="1:7" ht="28.5" hidden="1" customHeight="1">
      <c r="A130" s="18"/>
      <c r="B130" s="18"/>
      <c r="C130" s="10"/>
      <c r="D130" s="10"/>
      <c r="E130" s="10"/>
      <c r="F130" s="10"/>
      <c r="G130" s="103"/>
    </row>
    <row r="131" spans="1:7" hidden="1">
      <c r="A131" s="19"/>
      <c r="B131" s="19"/>
      <c r="C131" s="11"/>
      <c r="D131" s="11"/>
      <c r="E131" s="11"/>
      <c r="F131" s="11"/>
      <c r="G131" s="104"/>
    </row>
    <row r="132" spans="1:7" hidden="1">
      <c r="A132" s="20"/>
      <c r="B132" s="20"/>
      <c r="C132" s="12"/>
      <c r="D132" s="12"/>
      <c r="E132" s="12"/>
      <c r="F132" s="12"/>
      <c r="G132" s="105"/>
    </row>
    <row r="133" spans="1:7" ht="24" hidden="1">
      <c r="A133" s="33" t="s">
        <v>0</v>
      </c>
      <c r="B133" s="34" t="s">
        <v>23</v>
      </c>
      <c r="C133" s="33" t="s">
        <v>1</v>
      </c>
      <c r="D133" s="34" t="s">
        <v>22</v>
      </c>
      <c r="E133" s="33" t="s">
        <v>2</v>
      </c>
      <c r="F133" s="34" t="s">
        <v>24</v>
      </c>
      <c r="G133" s="106" t="s">
        <v>25</v>
      </c>
    </row>
    <row r="134" spans="1:7" hidden="1">
      <c r="A134" s="15">
        <v>1</v>
      </c>
      <c r="B134" s="15">
        <v>2</v>
      </c>
      <c r="C134" s="15">
        <v>3</v>
      </c>
      <c r="D134" s="15">
        <v>4</v>
      </c>
      <c r="E134" s="15">
        <v>5</v>
      </c>
      <c r="F134" s="15">
        <v>6</v>
      </c>
      <c r="G134" s="107">
        <v>7</v>
      </c>
    </row>
    <row r="135" spans="1:7">
      <c r="A135" s="18"/>
      <c r="B135" s="18"/>
      <c r="C135" s="119" t="s">
        <v>162</v>
      </c>
      <c r="D135" s="120"/>
      <c r="E135" s="120"/>
      <c r="F135" s="121"/>
      <c r="G135" s="111">
        <f>SUM(G105+G119+G129)</f>
        <v>0</v>
      </c>
    </row>
    <row r="136" spans="1:7">
      <c r="A136" s="18"/>
      <c r="B136" s="65"/>
      <c r="C136" s="10"/>
      <c r="D136" s="10"/>
      <c r="E136" s="10"/>
      <c r="F136" s="10"/>
      <c r="G136" s="10"/>
    </row>
    <row r="137" spans="1:7">
      <c r="A137" s="19"/>
      <c r="B137" s="23"/>
      <c r="C137" s="11"/>
      <c r="D137" s="11"/>
      <c r="E137" s="11"/>
      <c r="F137" s="11"/>
      <c r="G137" s="11"/>
    </row>
    <row r="138" spans="1:7" ht="13.5" customHeight="1">
      <c r="A138" s="19"/>
      <c r="B138" s="23"/>
      <c r="C138" s="11"/>
      <c r="D138" s="11"/>
      <c r="E138" s="11"/>
      <c r="F138" s="11"/>
      <c r="G138" s="11"/>
    </row>
  </sheetData>
  <mergeCells count="14">
    <mergeCell ref="C4:F4"/>
    <mergeCell ref="C5:F5"/>
    <mergeCell ref="C7:F7"/>
    <mergeCell ref="C9:E9"/>
    <mergeCell ref="C135:F135"/>
    <mergeCell ref="A121:A123"/>
    <mergeCell ref="B121:B123"/>
    <mergeCell ref="A13:G13"/>
    <mergeCell ref="A80:G80"/>
    <mergeCell ref="C72:F72"/>
    <mergeCell ref="C76:E76"/>
    <mergeCell ref="C73:F73"/>
    <mergeCell ref="C75:F75"/>
    <mergeCell ref="C67:F67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Przydomowe przepompownie</vt:lpstr>
      <vt:lpstr>Sieć kan.w pasie dr.</vt:lpstr>
      <vt:lpstr>REMONT POMIESZCZEŃ BIUROWCA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 301</dc:creator>
  <cp:lastModifiedBy>adm</cp:lastModifiedBy>
  <cp:lastPrinted>2012-07-17T11:27:33Z</cp:lastPrinted>
  <dcterms:created xsi:type="dcterms:W3CDTF">2012-01-19T07:18:52Z</dcterms:created>
  <dcterms:modified xsi:type="dcterms:W3CDTF">2012-07-17T11:27:49Z</dcterms:modified>
</cp:coreProperties>
</file>